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filterPrivacy="1" codeName="ThisWorkbook"/>
  <xr:revisionPtr revIDLastSave="0" documentId="13_ncr:1_{0C6D14BC-B74A-4F66-B018-65C7C15363E0}" xr6:coauthVersionLast="36" xr6:coauthVersionMax="47" xr10:uidLastSave="{00000000-0000-0000-0000-000000000000}"/>
  <workbookProtection workbookAlgorithmName="SHA-512" workbookHashValue="26a7oiXr/XpG9xFoNqCOe0140FQbvdVthW5Ksgvuj7E0oyCiIqHm7vU+ho3dQybDImb5WX7nRu0MKtX2VD2ulA==" workbookSaltValue="fHn4S4ICp4F07pVjAwv5dQ==" workbookSpinCount="100000" lockStructure="1"/>
  <bookViews>
    <workbookView xWindow="0" yWindow="0" windowWidth="23040" windowHeight="8244" activeTab="1" xr2:uid="{A304FEE3-C6DD-4A7D-B206-FB920708F5DD}"/>
  </bookViews>
  <sheets>
    <sheet name="（記入例）" sheetId="18" r:id="rId1"/>
    <sheet name="参加登録申請者記入シート" sheetId="13" r:id="rId2"/>
    <sheet name="事業計画書" sheetId="14" r:id="rId3"/>
    <sheet name="電源等情報登録項目" sheetId="15" r:id="rId4"/>
    <sheet name="バイオマス発電設備に係る燃料調達計画" sheetId="16" r:id="rId5"/>
    <sheet name="プルダウンテーブル(非表示)" sheetId="17" state="hidden" r:id="rId6"/>
    <sheet name="電源等情報登録様式_ツール取込用(非表示)" sheetId="10" state="hidden" r:id="rId7"/>
  </sheets>
  <definedNames>
    <definedName name="_xlnm._FilterDatabase" localSheetId="5" hidden="1">'プルダウンテーブル(非表示)'!$A$1:$Q$203</definedName>
    <definedName name="_xlnm.Print_Area" localSheetId="0">'（記入例）'!$A$1:$J$224</definedName>
    <definedName name="_xlnm.Print_Area" localSheetId="1">参加登録申請者記入シート!$A$1:$J$224</definedName>
    <definedName name="_xlnm.Print_Area" localSheetId="6">'電源等情報登録様式_ツール取込用(非表示)'!$A$2:$I$73</definedName>
    <definedName name="_xlnm.Print_Titles" localSheetId="0">'（記入例）'!$9:$9</definedName>
    <definedName name="_xlnm.Print_Titles" localSheetId="1">参加登録申請者記入シート!$9:$9</definedName>
    <definedName name="セル製造国・地域">'プルダウンテーブル(非表示)'!$Q$3:$Q$204</definedName>
    <definedName name="リプレース等">'プルダウンテーブル(非表示)'!$B$2:$B$7</definedName>
    <definedName name="リプレース等火力">'プルダウンテーブル(非表示)'!$J$2:$J$6</definedName>
    <definedName name="リプレース等原子力">'プルダウンテーブル(非表示)'!$O$2:$O$3</definedName>
    <definedName name="リプレース等水力">'プルダウンテーブル(非表示)'!$M$2:$M$4</definedName>
    <definedName name="リプレース等地熱">'プルダウンテーブル(非表示)'!$N$2:$N$3</definedName>
    <definedName name="リプレース等蓄電池">'プルダウンテーブル(非表示)'!$K$2:$K$3</definedName>
    <definedName name="リプレース等長期エネルギー貯蔵システム">'プルダウンテーブル(非表示)'!$L$2</definedName>
    <definedName name="既設火力の改修">'プルダウンテーブル(非表示)'!$C$2</definedName>
    <definedName name="既設火力の改修火力">'プルダウンテーブル(非表示)'!$P$2:$P$8</definedName>
    <definedName name="新設">'プルダウンテーブル(非表示)'!$A$2:$A$7</definedName>
    <definedName name="新設火力">'プルダウンテーブル(非表示)'!$D$2:$D$6</definedName>
    <definedName name="新設原子力">'プルダウンテーブル(非表示)'!$I$2</definedName>
    <definedName name="新設水力">'プルダウンテーブル(非表示)'!$G$2:$G$4</definedName>
    <definedName name="新設地熱">'プルダウンテーブル(非表示)'!$H$2</definedName>
    <definedName name="新設蓄電池">'プルダウンテーブル(非表示)'!$E$2:$E$3</definedName>
    <definedName name="新設長期エネルギー貯蔵システム">'プルダウンテーブル(非表示)'!$F$2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6" l="1"/>
  <c r="E7" i="14"/>
  <c r="E3" i="16"/>
  <c r="E3" i="14"/>
  <c r="H92" i="13" l="1"/>
  <c r="H92" i="18" l="1"/>
  <c r="E102" i="14" l="1"/>
  <c r="G3" i="15"/>
  <c r="A127" i="18"/>
  <c r="F71" i="15" l="1"/>
  <c r="A127" i="13"/>
  <c r="B71" i="15"/>
  <c r="F36" i="15" l="1"/>
  <c r="F40" i="15"/>
  <c r="F37" i="15"/>
  <c r="F33" i="15"/>
  <c r="F32" i="15"/>
  <c r="F23" i="15"/>
  <c r="F24" i="15"/>
  <c r="F22" i="15"/>
  <c r="F21" i="15"/>
  <c r="F20" i="15"/>
  <c r="E13" i="14"/>
  <c r="A223" i="18"/>
  <c r="A222" i="18"/>
  <c r="A221" i="18"/>
  <c r="A220" i="18"/>
  <c r="A219" i="18"/>
  <c r="A218" i="18"/>
  <c r="A217" i="18"/>
  <c r="A216" i="18"/>
  <c r="A215" i="18"/>
  <c r="A214" i="18"/>
  <c r="A213" i="18"/>
  <c r="A212" i="18"/>
  <c r="A211" i="18"/>
  <c r="A210" i="18"/>
  <c r="A209" i="18"/>
  <c r="A208" i="18"/>
  <c r="A207" i="18"/>
  <c r="A206" i="18"/>
  <c r="A205" i="18"/>
  <c r="A204" i="18"/>
  <c r="A203" i="18"/>
  <c r="A202" i="18"/>
  <c r="A201" i="18"/>
  <c r="A200" i="18"/>
  <c r="A199" i="18"/>
  <c r="A198" i="18"/>
  <c r="A197" i="18"/>
  <c r="A196" i="18"/>
  <c r="A195" i="18"/>
  <c r="A194" i="18"/>
  <c r="A193" i="18"/>
  <c r="A192" i="18"/>
  <c r="A191" i="18"/>
  <c r="A190" i="18"/>
  <c r="A189" i="18"/>
  <c r="A188" i="18"/>
  <c r="A187" i="18"/>
  <c r="A186" i="18"/>
  <c r="A185" i="18"/>
  <c r="A184" i="18"/>
  <c r="A183" i="18"/>
  <c r="A182" i="18"/>
  <c r="A181" i="18"/>
  <c r="A180" i="18"/>
  <c r="A179" i="18"/>
  <c r="A178" i="18"/>
  <c r="A177" i="18"/>
  <c r="A176" i="18"/>
  <c r="A175" i="18"/>
  <c r="A174" i="18"/>
  <c r="A173" i="18"/>
  <c r="A172" i="18"/>
  <c r="A171" i="18"/>
  <c r="A170" i="18"/>
  <c r="A169" i="18"/>
  <c r="A168" i="18"/>
  <c r="A167" i="18"/>
  <c r="A166" i="18"/>
  <c r="A165" i="18"/>
  <c r="A164" i="18"/>
  <c r="A163" i="18"/>
  <c r="A162" i="18"/>
  <c r="A161" i="18"/>
  <c r="A160" i="18"/>
  <c r="A159" i="18"/>
  <c r="A158" i="18"/>
  <c r="A157" i="18"/>
  <c r="A156" i="18"/>
  <c r="A155" i="18"/>
  <c r="A154" i="18"/>
  <c r="A153" i="18"/>
  <c r="A152" i="18"/>
  <c r="A151" i="18"/>
  <c r="A150" i="18"/>
  <c r="A149" i="18"/>
  <c r="A148" i="18"/>
  <c r="A147" i="18"/>
  <c r="A146" i="18"/>
  <c r="A145" i="18"/>
  <c r="A144" i="18"/>
  <c r="A143" i="18"/>
  <c r="A142" i="18"/>
  <c r="A141" i="18"/>
  <c r="A140" i="18"/>
  <c r="A139" i="18"/>
  <c r="A138" i="18"/>
  <c r="A137" i="18"/>
  <c r="A136" i="18"/>
  <c r="A135" i="18"/>
  <c r="A134" i="18"/>
  <c r="A133" i="18"/>
  <c r="A132" i="18"/>
  <c r="A131" i="18"/>
  <c r="A130" i="18"/>
  <c r="A129" i="18"/>
  <c r="A128" i="18"/>
  <c r="A126" i="18"/>
  <c r="A125" i="18"/>
  <c r="A124" i="18"/>
  <c r="A123" i="18"/>
  <c r="A122" i="18"/>
  <c r="A121" i="18"/>
  <c r="A120" i="18"/>
  <c r="A119" i="18"/>
  <c r="A118" i="18"/>
  <c r="A117" i="18"/>
  <c r="A116" i="18"/>
  <c r="A115" i="18"/>
  <c r="A114" i="18"/>
  <c r="A113" i="18"/>
  <c r="A112" i="18"/>
  <c r="A111" i="18"/>
  <c r="A110" i="18"/>
  <c r="A109" i="18"/>
  <c r="A108" i="18"/>
  <c r="A107" i="18"/>
  <c r="A106" i="18"/>
  <c r="A105" i="18"/>
  <c r="A104" i="18"/>
  <c r="A103" i="18"/>
  <c r="A102" i="18"/>
  <c r="A101" i="18"/>
  <c r="A100" i="18"/>
  <c r="A99" i="18"/>
  <c r="A98" i="18"/>
  <c r="A97" i="18"/>
  <c r="A96" i="18"/>
  <c r="A95" i="18"/>
  <c r="A94" i="18"/>
  <c r="A93" i="18"/>
  <c r="A92" i="18"/>
  <c r="A91" i="18"/>
  <c r="A90" i="18"/>
  <c r="A89" i="18"/>
  <c r="A88" i="18"/>
  <c r="A87" i="18"/>
  <c r="A86" i="18"/>
  <c r="A85" i="18"/>
  <c r="A84" i="18"/>
  <c r="A83" i="18"/>
  <c r="A82" i="18"/>
  <c r="A81" i="18"/>
  <c r="A80" i="18"/>
  <c r="A79" i="18"/>
  <c r="A78" i="18"/>
  <c r="A77" i="18"/>
  <c r="A75" i="18"/>
  <c r="A74" i="18"/>
  <c r="A73" i="18"/>
  <c r="A72" i="18"/>
  <c r="A71" i="18"/>
  <c r="A70" i="18"/>
  <c r="A69" i="18"/>
  <c r="A68" i="18"/>
  <c r="A67" i="18"/>
  <c r="A66" i="18"/>
  <c r="A65" i="18"/>
  <c r="A64" i="18"/>
  <c r="A63" i="18"/>
  <c r="A62" i="18"/>
  <c r="A61" i="18"/>
  <c r="A60" i="18"/>
  <c r="A59" i="18"/>
  <c r="A58" i="18"/>
  <c r="A57" i="18"/>
  <c r="A56" i="18"/>
  <c r="A55" i="18"/>
  <c r="A54" i="18"/>
  <c r="A53" i="18"/>
  <c r="A52" i="18"/>
  <c r="A51" i="18"/>
  <c r="A50" i="18"/>
  <c r="A49" i="18"/>
  <c r="A48" i="18"/>
  <c r="A47" i="18"/>
  <c r="A46" i="18"/>
  <c r="A45" i="18"/>
  <c r="A44"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14" i="18"/>
  <c r="A13" i="18"/>
  <c r="A12" i="18"/>
  <c r="A11" i="18"/>
  <c r="A10" i="18"/>
  <c r="E42" i="16"/>
  <c r="E41" i="16"/>
  <c r="E40" i="16"/>
  <c r="E39" i="16"/>
  <c r="E38" i="16"/>
  <c r="E37" i="16"/>
  <c r="E36" i="16"/>
  <c r="E35" i="16"/>
  <c r="E34" i="16"/>
  <c r="E33" i="16"/>
  <c r="E32" i="16"/>
  <c r="E31" i="16"/>
  <c r="E30" i="16"/>
  <c r="E29" i="16"/>
  <c r="E28" i="16"/>
  <c r="E27" i="16"/>
  <c r="E26" i="16"/>
  <c r="E25" i="16"/>
  <c r="E24" i="16"/>
  <c r="E23" i="16"/>
  <c r="E22" i="16"/>
  <c r="E21" i="16"/>
  <c r="E16" i="16"/>
  <c r="D16" i="16"/>
  <c r="C16" i="16"/>
  <c r="B16" i="16"/>
  <c r="E15" i="16"/>
  <c r="D15" i="16"/>
  <c r="C15" i="16"/>
  <c r="B15" i="16"/>
  <c r="E14" i="16"/>
  <c r="D14" i="16"/>
  <c r="C14" i="16"/>
  <c r="B14" i="16"/>
  <c r="E13" i="16"/>
  <c r="D13" i="16"/>
  <c r="C13" i="16"/>
  <c r="B13" i="16"/>
  <c r="B83" i="15"/>
  <c r="F82" i="15"/>
  <c r="B82" i="15"/>
  <c r="F81" i="15"/>
  <c r="B81" i="15"/>
  <c r="F80" i="15"/>
  <c r="B80" i="15"/>
  <c r="F79" i="15"/>
  <c r="B79" i="15"/>
  <c r="F78" i="15"/>
  <c r="B78" i="15"/>
  <c r="F77" i="15"/>
  <c r="B77" i="15"/>
  <c r="F76" i="15"/>
  <c r="B76" i="15"/>
  <c r="F75" i="15"/>
  <c r="B75" i="15"/>
  <c r="F74" i="15"/>
  <c r="B74" i="15"/>
  <c r="F73" i="15"/>
  <c r="B73" i="15"/>
  <c r="F72" i="15"/>
  <c r="B72" i="15"/>
  <c r="F70" i="15"/>
  <c r="B70" i="15"/>
  <c r="F69" i="15"/>
  <c r="B69" i="15"/>
  <c r="F68" i="15"/>
  <c r="B68" i="15"/>
  <c r="F67" i="15"/>
  <c r="B67" i="15"/>
  <c r="F66" i="15"/>
  <c r="B66" i="15"/>
  <c r="F65" i="15"/>
  <c r="B65" i="15"/>
  <c r="F64" i="15"/>
  <c r="B64" i="15"/>
  <c r="F63" i="15"/>
  <c r="B63" i="15"/>
  <c r="F62" i="15"/>
  <c r="B62" i="15"/>
  <c r="F61" i="15"/>
  <c r="B61" i="15"/>
  <c r="F60" i="15"/>
  <c r="B60" i="15"/>
  <c r="F59" i="15"/>
  <c r="B59" i="15"/>
  <c r="F58" i="15"/>
  <c r="B58" i="15"/>
  <c r="F57" i="15"/>
  <c r="B57" i="15"/>
  <c r="F56" i="15"/>
  <c r="B56" i="15"/>
  <c r="F55" i="15"/>
  <c r="B55" i="15"/>
  <c r="F54" i="15"/>
  <c r="B54" i="15"/>
  <c r="F53" i="15"/>
  <c r="B53" i="15"/>
  <c r="F52" i="15"/>
  <c r="B52" i="15"/>
  <c r="F51" i="15"/>
  <c r="B51" i="15"/>
  <c r="F50" i="15"/>
  <c r="B50" i="15"/>
  <c r="F49" i="15"/>
  <c r="B49" i="15"/>
  <c r="F48" i="15"/>
  <c r="B48" i="15"/>
  <c r="F47" i="15"/>
  <c r="B47" i="15"/>
  <c r="F46" i="15"/>
  <c r="B46" i="15"/>
  <c r="F45" i="15"/>
  <c r="B45" i="15"/>
  <c r="F44" i="15"/>
  <c r="B44" i="15"/>
  <c r="F43" i="15"/>
  <c r="B43" i="15"/>
  <c r="F42" i="15"/>
  <c r="B42" i="15"/>
  <c r="F41" i="15"/>
  <c r="B41" i="15"/>
  <c r="B40" i="15"/>
  <c r="F39" i="15"/>
  <c r="B39" i="15"/>
  <c r="F38" i="15"/>
  <c r="B38" i="15"/>
  <c r="B37" i="15"/>
  <c r="B36" i="15"/>
  <c r="F35" i="15"/>
  <c r="B35" i="15"/>
  <c r="F34" i="15"/>
  <c r="B34" i="15"/>
  <c r="B33" i="15"/>
  <c r="B32" i="15"/>
  <c r="F31" i="15"/>
  <c r="B31" i="15"/>
  <c r="F30" i="15"/>
  <c r="B30" i="15"/>
  <c r="F29" i="15"/>
  <c r="B29" i="15"/>
  <c r="F28" i="15"/>
  <c r="B28" i="15"/>
  <c r="F27" i="15"/>
  <c r="B27" i="15"/>
  <c r="F26" i="15"/>
  <c r="B26" i="15"/>
  <c r="F25" i="15"/>
  <c r="B25" i="15"/>
  <c r="B24" i="15"/>
  <c r="B23" i="15"/>
  <c r="B22" i="15"/>
  <c r="B21" i="15"/>
  <c r="B20" i="15"/>
  <c r="F19" i="15"/>
  <c r="B19" i="15"/>
  <c r="F18" i="15"/>
  <c r="B18" i="15"/>
  <c r="F17" i="15"/>
  <c r="B17" i="15"/>
  <c r="F16" i="15"/>
  <c r="B16" i="15"/>
  <c r="F15" i="15"/>
  <c r="B15" i="15"/>
  <c r="F14" i="15"/>
  <c r="B14" i="15"/>
  <c r="F13" i="15"/>
  <c r="B13" i="15"/>
  <c r="F12" i="15"/>
  <c r="B12" i="15"/>
  <c r="F11" i="15"/>
  <c r="B11" i="15"/>
  <c r="F10" i="15"/>
  <c r="B10" i="15"/>
  <c r="F9" i="15"/>
  <c r="B9" i="15"/>
  <c r="F8" i="15"/>
  <c r="B8" i="15"/>
  <c r="B7" i="15"/>
  <c r="B6" i="15"/>
  <c r="E134" i="14"/>
  <c r="E133" i="14"/>
  <c r="E132" i="14"/>
  <c r="E131" i="14"/>
  <c r="E130" i="14"/>
  <c r="E129" i="14"/>
  <c r="E128" i="14"/>
  <c r="E127" i="14"/>
  <c r="E126" i="14"/>
  <c r="E125" i="14"/>
  <c r="E124" i="14"/>
  <c r="E123" i="14"/>
  <c r="E122" i="14"/>
  <c r="E121" i="14"/>
  <c r="E120" i="14"/>
  <c r="E119" i="14"/>
  <c r="E118" i="14"/>
  <c r="E117" i="14"/>
  <c r="E116" i="14"/>
  <c r="E115" i="14"/>
  <c r="E114" i="14"/>
  <c r="E113" i="14"/>
  <c r="E112" i="14"/>
  <c r="E111" i="14"/>
  <c r="E110" i="14"/>
  <c r="E109" i="14"/>
  <c r="E108" i="14"/>
  <c r="E107" i="14"/>
  <c r="E106" i="14"/>
  <c r="E105" i="14"/>
  <c r="E104" i="14"/>
  <c r="E103" i="14"/>
  <c r="E101" i="14"/>
  <c r="E100" i="14"/>
  <c r="E99" i="14"/>
  <c r="E98" i="14"/>
  <c r="E97" i="14"/>
  <c r="E96" i="14"/>
  <c r="E89" i="14"/>
  <c r="E88" i="14"/>
  <c r="E87" i="14"/>
  <c r="E86" i="14"/>
  <c r="E85" i="14"/>
  <c r="E84" i="14"/>
  <c r="E83" i="14"/>
  <c r="E82" i="14"/>
  <c r="E81" i="14"/>
  <c r="E80" i="14"/>
  <c r="E79" i="14"/>
  <c r="E78" i="14"/>
  <c r="E76" i="14"/>
  <c r="E75" i="14"/>
  <c r="E74" i="14"/>
  <c r="E73" i="14"/>
  <c r="E72" i="14"/>
  <c r="E71" i="14"/>
  <c r="E70" i="14"/>
  <c r="E69" i="14"/>
  <c r="E68" i="14"/>
  <c r="E67" i="14"/>
  <c r="E66" i="14"/>
  <c r="E65" i="14"/>
  <c r="E64"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1" i="14"/>
  <c r="E30" i="14"/>
  <c r="E29" i="14"/>
  <c r="E28" i="14"/>
  <c r="E27" i="14"/>
  <c r="E26" i="14"/>
  <c r="E25" i="14"/>
  <c r="E24" i="14"/>
  <c r="E23" i="14"/>
  <c r="E20" i="14"/>
  <c r="E19" i="14"/>
  <c r="E18" i="14"/>
  <c r="E17" i="14"/>
  <c r="E16" i="14"/>
  <c r="E15" i="14"/>
  <c r="E14" i="14"/>
  <c r="A223" i="13"/>
  <c r="A222" i="13"/>
  <c r="A221" i="13"/>
  <c r="A220" i="13"/>
  <c r="A219" i="13"/>
  <c r="A218" i="13"/>
  <c r="A217" i="13"/>
  <c r="A216" i="13"/>
  <c r="A215" i="13"/>
  <c r="A214" i="13"/>
  <c r="A213" i="13"/>
  <c r="A212" i="13"/>
  <c r="A211" i="13"/>
  <c r="A210" i="13"/>
  <c r="A209" i="13"/>
  <c r="A208" i="13"/>
  <c r="A207" i="13"/>
  <c r="A206" i="13"/>
  <c r="A205" i="13"/>
  <c r="A204" i="13"/>
  <c r="A203" i="13"/>
  <c r="A202" i="13"/>
  <c r="A201" i="13"/>
  <c r="A200" i="13"/>
  <c r="A199" i="13"/>
  <c r="A198" i="13"/>
  <c r="A197" i="13"/>
  <c r="A196" i="13"/>
  <c r="A195" i="13"/>
  <c r="A194" i="13"/>
  <c r="A193" i="13"/>
  <c r="A192" i="13"/>
  <c r="A191" i="13"/>
  <c r="A190" i="13"/>
  <c r="A189" i="13"/>
  <c r="A188" i="13"/>
  <c r="A187" i="13"/>
  <c r="A186" i="13"/>
  <c r="A185" i="13"/>
  <c r="A184" i="13"/>
  <c r="A183" i="13"/>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C17" i="16" l="1"/>
  <c r="E77" i="14"/>
  <c r="F83" i="15"/>
  <c r="F68" i="10"/>
  <c r="B73" i="10" l="1"/>
  <c r="F73" i="10"/>
  <c r="B74" i="10"/>
  <c r="F74" i="10"/>
  <c r="B75" i="10"/>
  <c r="F75" i="10"/>
  <c r="B76" i="10"/>
  <c r="F76" i="10"/>
  <c r="F21" i="10"/>
  <c r="F20" i="10"/>
  <c r="F19" i="10"/>
  <c r="F72" i="10" l="1"/>
  <c r="F71" i="10"/>
  <c r="F69" i="10"/>
  <c r="B70" i="10"/>
  <c r="F67" i="10" l="1"/>
  <c r="F46" i="10"/>
  <c r="F47" i="10"/>
  <c r="F48" i="10"/>
  <c r="F49" i="10"/>
  <c r="F50" i="10"/>
  <c r="F51" i="10"/>
  <c r="F52" i="10"/>
  <c r="F53" i="10"/>
  <c r="F54" i="10"/>
  <c r="F55" i="10"/>
  <c r="F56" i="10"/>
  <c r="F57" i="10"/>
  <c r="F58" i="10"/>
  <c r="F59" i="10"/>
  <c r="F60" i="10"/>
  <c r="F61" i="10"/>
  <c r="F62" i="10"/>
  <c r="F63" i="10"/>
  <c r="F64" i="10"/>
  <c r="F65" i="10"/>
  <c r="F66" i="10"/>
  <c r="F43" i="10"/>
  <c r="F44" i="10"/>
  <c r="F45" i="10"/>
  <c r="F42" i="10"/>
  <c r="F41" i="10"/>
  <c r="F40" i="10"/>
  <c r="F39" i="10"/>
  <c r="F38" i="10"/>
  <c r="F37" i="10"/>
  <c r="F36" i="10"/>
  <c r="F35" i="10"/>
  <c r="F33" i="10"/>
  <c r="F32" i="10"/>
  <c r="F31" i="10"/>
  <c r="F30" i="10"/>
  <c r="F29" i="10"/>
  <c r="F28" i="10"/>
  <c r="F27" i="10"/>
  <c r="F26" i="10"/>
  <c r="F25" i="10"/>
  <c r="F24" i="10"/>
  <c r="F23" i="10"/>
  <c r="F18" i="10" l="1"/>
  <c r="F17" i="10"/>
  <c r="F16" i="10"/>
  <c r="F12" i="10"/>
  <c r="F13" i="10"/>
  <c r="F15" i="10"/>
  <c r="F14" i="10"/>
  <c r="F11" i="10" l="1"/>
  <c r="F10" i="10"/>
  <c r="F8" i="10" l="1"/>
  <c r="F7" i="10"/>
  <c r="B72"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9" i="10"/>
  <c r="B8" i="10"/>
  <c r="B7" i="10"/>
  <c r="B6" i="10"/>
  <c r="G3" i="10"/>
  <c r="F34" i="10" l="1"/>
  <c r="E32" i="14"/>
</calcChain>
</file>

<file path=xl/sharedStrings.xml><?xml version="1.0" encoding="utf-8"?>
<sst xmlns="http://schemas.openxmlformats.org/spreadsheetml/2006/main" count="2885" uniqueCount="700">
  <si>
    <t>入力箇所(電源等情報登録時)</t>
    <rPh sb="5" eb="7">
      <t>デンゲン</t>
    </rPh>
    <rPh sb="7" eb="8">
      <t>トウ</t>
    </rPh>
    <rPh sb="8" eb="10">
      <t>ジョウホウ</t>
    </rPh>
    <rPh sb="10" eb="12">
      <t>トウロク</t>
    </rPh>
    <rPh sb="12" eb="13">
      <t>ジ</t>
    </rPh>
    <phoneticPr fontId="5"/>
  </si>
  <si>
    <t>対象電源種</t>
    <rPh sb="0" eb="2">
      <t>タイショウ</t>
    </rPh>
    <rPh sb="2" eb="4">
      <t>デンゲン</t>
    </rPh>
    <rPh sb="4" eb="5">
      <t>シュ</t>
    </rPh>
    <phoneticPr fontId="5"/>
  </si>
  <si>
    <t>安定電源</t>
    <rPh sb="0" eb="2">
      <t>アンテイ</t>
    </rPh>
    <rPh sb="2" eb="4">
      <t>デンゲン</t>
    </rPh>
    <phoneticPr fontId="5"/>
  </si>
  <si>
    <t>本様式の利用方法：</t>
    <rPh sb="0" eb="1">
      <t>ホン</t>
    </rPh>
    <rPh sb="1" eb="3">
      <t>ヨウシキ</t>
    </rPh>
    <rPh sb="4" eb="6">
      <t>リヨウ</t>
    </rPh>
    <rPh sb="6" eb="8">
      <t>ホウホウ</t>
    </rPh>
    <phoneticPr fontId="5"/>
  </si>
  <si>
    <t>1.本シートのH列に、参加登録する事業者および電源の情報を記入してください。セルの背景グレーとなっているものは入力不要の項目です。また黄色のセルについても、該当する入力対象がない場合は入力不要です。</t>
    <rPh sb="67" eb="69">
      <t>キイロ</t>
    </rPh>
    <phoneticPr fontId="5"/>
  </si>
  <si>
    <t>参加登録申請者記入箇所</t>
    <rPh sb="0" eb="2">
      <t>サンカ</t>
    </rPh>
    <rPh sb="2" eb="4">
      <t>トウロク</t>
    </rPh>
    <rPh sb="4" eb="6">
      <t>シンセイ</t>
    </rPh>
    <rPh sb="6" eb="7">
      <t>シャ</t>
    </rPh>
    <rPh sb="7" eb="9">
      <t>キニュウ</t>
    </rPh>
    <rPh sb="9" eb="11">
      <t>カショ</t>
    </rPh>
    <phoneticPr fontId="5"/>
  </si>
  <si>
    <t>#</t>
    <phoneticPr fontId="5"/>
  </si>
  <si>
    <t>入力項目</t>
    <phoneticPr fontId="5"/>
  </si>
  <si>
    <t>単位</t>
    <rPh sb="0" eb="2">
      <t>タンイ</t>
    </rPh>
    <phoneticPr fontId="5"/>
  </si>
  <si>
    <t>入力欄</t>
    <rPh sb="0" eb="2">
      <t>ニュウリョク</t>
    </rPh>
    <rPh sb="2" eb="3">
      <t>ラン</t>
    </rPh>
    <phoneticPr fontId="5"/>
  </si>
  <si>
    <t>入力規則・備考</t>
    <rPh sb="0" eb="2">
      <t>ニュウリョク</t>
    </rPh>
    <rPh sb="2" eb="4">
      <t>キソク</t>
    </rPh>
    <rPh sb="5" eb="7">
      <t>ビコウ</t>
    </rPh>
    <phoneticPr fontId="5"/>
  </si>
  <si>
    <t>*</t>
  </si>
  <si>
    <t>事業者に係る情報</t>
    <rPh sb="0" eb="3">
      <t>ジギョウシャ</t>
    </rPh>
    <rPh sb="4" eb="5">
      <t>カカ</t>
    </rPh>
    <rPh sb="6" eb="8">
      <t>ジョウホウ</t>
    </rPh>
    <phoneticPr fontId="5"/>
  </si>
  <si>
    <t>参加登録する事業者の単位(単一事業者またはコンソーシアム)</t>
    <rPh sb="0" eb="2">
      <t>サンカ</t>
    </rPh>
    <rPh sb="2" eb="4">
      <t>トウロク</t>
    </rPh>
    <rPh sb="6" eb="9">
      <t>ジギョウシャ</t>
    </rPh>
    <rPh sb="10" eb="12">
      <t>タンイ</t>
    </rPh>
    <rPh sb="13" eb="15">
      <t>タンイツ</t>
    </rPh>
    <rPh sb="15" eb="18">
      <t>ジギョウシャ</t>
    </rPh>
    <phoneticPr fontId="5"/>
  </si>
  <si>
    <t>-</t>
    <phoneticPr fontId="5"/>
  </si>
  <si>
    <t>単一事業者の場合</t>
    <rPh sb="0" eb="2">
      <t>タンイツ</t>
    </rPh>
    <rPh sb="2" eb="5">
      <t>ジギョウシャ</t>
    </rPh>
    <phoneticPr fontId="5"/>
  </si>
  <si>
    <t>事業者コード</t>
    <rPh sb="0" eb="3">
      <t>ジギョウシャ</t>
    </rPh>
    <phoneticPr fontId="5"/>
  </si>
  <si>
    <t>容量市場システムの事業者情報登録にて採番された番号を入力</t>
    <rPh sb="0" eb="2">
      <t>ヨウリョウ</t>
    </rPh>
    <rPh sb="2" eb="4">
      <t>シジョウ</t>
    </rPh>
    <rPh sb="9" eb="12">
      <t>ジギョウシャ</t>
    </rPh>
    <rPh sb="12" eb="14">
      <t>ジョウホウ</t>
    </rPh>
    <rPh sb="14" eb="16">
      <t>トウロク</t>
    </rPh>
    <rPh sb="18" eb="20">
      <t>サイバン</t>
    </rPh>
    <rPh sb="23" eb="25">
      <t>バンゴウ</t>
    </rPh>
    <rPh sb="26" eb="28">
      <t>ニュウリョク</t>
    </rPh>
    <phoneticPr fontId="5"/>
  </si>
  <si>
    <t>事業者名</t>
    <rPh sb="0" eb="3">
      <t>ジギョウシャ</t>
    </rPh>
    <rPh sb="3" eb="4">
      <t>メイ</t>
    </rPh>
    <phoneticPr fontId="5"/>
  </si>
  <si>
    <t>事業者名を入力</t>
    <rPh sb="0" eb="3">
      <t>ジギョウシャ</t>
    </rPh>
    <rPh sb="3" eb="4">
      <t>メイ</t>
    </rPh>
    <rPh sb="5" eb="7">
      <t>ニュウリョク</t>
    </rPh>
    <phoneticPr fontId="5"/>
  </si>
  <si>
    <t>住所</t>
    <rPh sb="0" eb="2">
      <t>ジュウショ</t>
    </rPh>
    <phoneticPr fontId="5"/>
  </si>
  <si>
    <t>事業者の住所を入力</t>
    <rPh sb="0" eb="3">
      <t>ジギョウシャ</t>
    </rPh>
    <rPh sb="4" eb="6">
      <t>ジュウショ</t>
    </rPh>
    <rPh sb="7" eb="9">
      <t>ニュウリョク</t>
    </rPh>
    <phoneticPr fontId="5"/>
  </si>
  <si>
    <t>法人番号</t>
    <rPh sb="0" eb="2">
      <t>ホウジン</t>
    </rPh>
    <rPh sb="2" eb="4">
      <t>バンゴウ</t>
    </rPh>
    <phoneticPr fontId="5"/>
  </si>
  <si>
    <t>数字13桁の法人番号を入力</t>
    <rPh sb="0" eb="2">
      <t>スウジ</t>
    </rPh>
    <rPh sb="4" eb="5">
      <t>ケタ</t>
    </rPh>
    <rPh sb="6" eb="8">
      <t>ホウジン</t>
    </rPh>
    <rPh sb="8" eb="10">
      <t>バンゴウ</t>
    </rPh>
    <rPh sb="11" eb="13">
      <t>ニュウリョク</t>
    </rPh>
    <phoneticPr fontId="5"/>
  </si>
  <si>
    <t>法人の代表者（役職、氏名）</t>
    <rPh sb="0" eb="2">
      <t>ホウジン</t>
    </rPh>
    <rPh sb="3" eb="6">
      <t>ダイヒョウシャ</t>
    </rPh>
    <rPh sb="7" eb="9">
      <t>ヤクショク</t>
    </rPh>
    <rPh sb="10" eb="12">
      <t>シメイ</t>
    </rPh>
    <phoneticPr fontId="5"/>
  </si>
  <si>
    <t>法人の代表者名を入力</t>
    <rPh sb="0" eb="2">
      <t>ホウジン</t>
    </rPh>
    <rPh sb="3" eb="6">
      <t>ダイヒョウシャ</t>
    </rPh>
    <rPh sb="6" eb="7">
      <t>メイ</t>
    </rPh>
    <rPh sb="8" eb="10">
      <t>ニュウリョク</t>
    </rPh>
    <phoneticPr fontId="5"/>
  </si>
  <si>
    <t>担当者（所属、氏名）</t>
    <rPh sb="0" eb="2">
      <t>タントウ</t>
    </rPh>
    <rPh sb="2" eb="3">
      <t>シャ</t>
    </rPh>
    <rPh sb="4" eb="6">
      <t>ショゾク</t>
    </rPh>
    <rPh sb="7" eb="9">
      <t>シメイ</t>
    </rPh>
    <phoneticPr fontId="5"/>
  </si>
  <si>
    <t>担当者名を入力</t>
    <rPh sb="0" eb="3">
      <t>タントウシャ</t>
    </rPh>
    <rPh sb="3" eb="4">
      <t>メイ</t>
    </rPh>
    <rPh sb="5" eb="7">
      <t>ニュウリョク</t>
    </rPh>
    <phoneticPr fontId="5"/>
  </si>
  <si>
    <t>電話番号</t>
    <rPh sb="0" eb="4">
      <t>デンワバンゴウ</t>
    </rPh>
    <phoneticPr fontId="5"/>
  </si>
  <si>
    <t>担当者の電話番号を入力</t>
    <rPh sb="0" eb="3">
      <t>タントウシャ</t>
    </rPh>
    <rPh sb="4" eb="8">
      <t>デンワバンゴウ</t>
    </rPh>
    <rPh sb="9" eb="11">
      <t>ニュウリョク</t>
    </rPh>
    <phoneticPr fontId="5"/>
  </si>
  <si>
    <t>メールアドレス</t>
    <phoneticPr fontId="5"/>
  </si>
  <si>
    <t>-</t>
  </si>
  <si>
    <t>担当者のメールアドレスを入力</t>
    <rPh sb="0" eb="3">
      <t>タントウシャ</t>
    </rPh>
    <rPh sb="12" eb="14">
      <t>ニュウリョク</t>
    </rPh>
    <phoneticPr fontId="5"/>
  </si>
  <si>
    <t>コンソーシアムの場合</t>
    <rPh sb="8" eb="10">
      <t>バアイ</t>
    </rPh>
    <phoneticPr fontId="5"/>
  </si>
  <si>
    <t>コンソーシアムの名称</t>
    <rPh sb="8" eb="10">
      <t>メイショウ</t>
    </rPh>
    <phoneticPr fontId="5"/>
  </si>
  <si>
    <t>コンソーシアムの名称を入力</t>
    <rPh sb="8" eb="10">
      <t>メイショウ</t>
    </rPh>
    <rPh sb="11" eb="13">
      <t>ニュウリョク</t>
    </rPh>
    <phoneticPr fontId="5"/>
  </si>
  <si>
    <t>代表企業</t>
    <rPh sb="0" eb="2">
      <t>ダイヒョウ</t>
    </rPh>
    <rPh sb="2" eb="4">
      <t>キギョウ</t>
    </rPh>
    <phoneticPr fontId="5"/>
  </si>
  <si>
    <t>事業者名を入力</t>
  </si>
  <si>
    <t>事業者の住所を入力</t>
  </si>
  <si>
    <t>数字13桁の法人番号を入力</t>
  </si>
  <si>
    <t>法人の代表者名を入力</t>
  </si>
  <si>
    <t>担当者名を入力</t>
  </si>
  <si>
    <t>出資比率(予定)</t>
    <rPh sb="0" eb="2">
      <t>シュッシ</t>
    </rPh>
    <rPh sb="2" eb="4">
      <t>ヒリツ</t>
    </rPh>
    <rPh sb="5" eb="7">
      <t>ヨテイ</t>
    </rPh>
    <phoneticPr fontId="5"/>
  </si>
  <si>
    <t>%</t>
    <phoneticPr fontId="5"/>
  </si>
  <si>
    <t>0以上100以下の数値(整数または小数を含む数)を入力</t>
    <rPh sb="1" eb="3">
      <t>イジョウ</t>
    </rPh>
    <rPh sb="6" eb="8">
      <t>イカ</t>
    </rPh>
    <rPh sb="9" eb="11">
      <t>スウチ</t>
    </rPh>
    <rPh sb="12" eb="14">
      <t>セイスウ</t>
    </rPh>
    <rPh sb="17" eb="19">
      <t>ショウスウ</t>
    </rPh>
    <rPh sb="20" eb="21">
      <t>フク</t>
    </rPh>
    <rPh sb="22" eb="23">
      <t>スウ</t>
    </rPh>
    <rPh sb="25" eb="27">
      <t>ニュウリョク</t>
    </rPh>
    <phoneticPr fontId="5"/>
  </si>
  <si>
    <t>議決権保有割合(予定)</t>
    <rPh sb="0" eb="3">
      <t>ギケツケン</t>
    </rPh>
    <rPh sb="3" eb="5">
      <t>ホユウ</t>
    </rPh>
    <rPh sb="5" eb="7">
      <t>ワリアイ</t>
    </rPh>
    <rPh sb="8" eb="10">
      <t>ヨテイ</t>
    </rPh>
    <phoneticPr fontId="5"/>
  </si>
  <si>
    <t>%</t>
  </si>
  <si>
    <t>0以上100以下の数値(整数または小数を含む数)を入力</t>
  </si>
  <si>
    <t>構成員①</t>
    <rPh sb="0" eb="2">
      <t>コウセイ</t>
    </rPh>
    <rPh sb="2" eb="3">
      <t>イン</t>
    </rPh>
    <phoneticPr fontId="5"/>
  </si>
  <si>
    <t>メールアドレス</t>
  </si>
  <si>
    <t>構成員②</t>
    <rPh sb="0" eb="2">
      <t>コウセイ</t>
    </rPh>
    <rPh sb="2" eb="3">
      <t>イン</t>
    </rPh>
    <phoneticPr fontId="5"/>
  </si>
  <si>
    <t>構成員③</t>
    <rPh sb="0" eb="2">
      <t>コウセイ</t>
    </rPh>
    <rPh sb="2" eb="3">
      <t>イン</t>
    </rPh>
    <phoneticPr fontId="5"/>
  </si>
  <si>
    <t>電源に係る情報</t>
    <rPh sb="0" eb="2">
      <t>デンゲン</t>
    </rPh>
    <rPh sb="3" eb="4">
      <t>カカ</t>
    </rPh>
    <rPh sb="5" eb="7">
      <t>ジョウホウ</t>
    </rPh>
    <phoneticPr fontId="5"/>
  </si>
  <si>
    <t>基本情報</t>
    <rPh sb="0" eb="2">
      <t>キホン</t>
    </rPh>
    <rPh sb="2" eb="4">
      <t>ジョウホウ</t>
    </rPh>
    <phoneticPr fontId="5"/>
  </si>
  <si>
    <t>容量を提供する電源等の区分</t>
    <rPh sb="0" eb="2">
      <t>ヨウリョウ</t>
    </rPh>
    <rPh sb="3" eb="5">
      <t>テイキョウ</t>
    </rPh>
    <rPh sb="7" eb="9">
      <t>デンゲン</t>
    </rPh>
    <rPh sb="9" eb="10">
      <t>トウ</t>
    </rPh>
    <rPh sb="11" eb="13">
      <t>クブン</t>
    </rPh>
    <phoneticPr fontId="5"/>
  </si>
  <si>
    <t>制度適用開始年度</t>
    <rPh sb="0" eb="2">
      <t>セイド</t>
    </rPh>
    <rPh sb="2" eb="4">
      <t>テキヨウ</t>
    </rPh>
    <rPh sb="4" eb="6">
      <t>カイシ</t>
    </rPh>
    <rPh sb="6" eb="8">
      <t>ネンド</t>
    </rPh>
    <phoneticPr fontId="5"/>
  </si>
  <si>
    <t>年度</t>
    <rPh sb="0" eb="2">
      <t>ネンド</t>
    </rPh>
    <phoneticPr fontId="5"/>
  </si>
  <si>
    <t>電源等の名称</t>
    <rPh sb="0" eb="2">
      <t>デンゲン</t>
    </rPh>
    <rPh sb="2" eb="3">
      <t>トウ</t>
    </rPh>
    <rPh sb="4" eb="6">
      <t>メイショウ</t>
    </rPh>
    <phoneticPr fontId="5"/>
  </si>
  <si>
    <t>電源等識別番号</t>
    <rPh sb="0" eb="2">
      <t>デンゲン</t>
    </rPh>
    <rPh sb="2" eb="3">
      <t>トウ</t>
    </rPh>
    <rPh sb="3" eb="5">
      <t>シキベツ</t>
    </rPh>
    <rPh sb="5" eb="7">
      <t>バンゴウ</t>
    </rPh>
    <phoneticPr fontId="5"/>
  </si>
  <si>
    <t>設置場所</t>
    <rPh sb="0" eb="2">
      <t>セッチ</t>
    </rPh>
    <rPh sb="2" eb="4">
      <t>バショ</t>
    </rPh>
    <phoneticPr fontId="5"/>
  </si>
  <si>
    <t>電源等の設置場所を入力(形式任意)</t>
    <rPh sb="0" eb="2">
      <t>デンゲン</t>
    </rPh>
    <rPh sb="2" eb="3">
      <t>トウ</t>
    </rPh>
    <rPh sb="4" eb="6">
      <t>セッチ</t>
    </rPh>
    <rPh sb="6" eb="8">
      <t>バショ</t>
    </rPh>
    <rPh sb="9" eb="11">
      <t>ニュウリョク</t>
    </rPh>
    <rPh sb="14" eb="16">
      <t>ニンイ</t>
    </rPh>
    <phoneticPr fontId="5"/>
  </si>
  <si>
    <t>発電設備の所有者</t>
    <rPh sb="0" eb="2">
      <t>ハツデン</t>
    </rPh>
    <rPh sb="2" eb="4">
      <t>セツビ</t>
    </rPh>
    <rPh sb="5" eb="8">
      <t>ショユウシャ</t>
    </rPh>
    <phoneticPr fontId="5"/>
  </si>
  <si>
    <t>発電設備の所有者の事業者名を入力</t>
    <rPh sb="0" eb="2">
      <t>ハツデン</t>
    </rPh>
    <rPh sb="2" eb="4">
      <t>セツビ</t>
    </rPh>
    <rPh sb="5" eb="8">
      <t>ショユウシャ</t>
    </rPh>
    <rPh sb="9" eb="12">
      <t>ジギョウシャ</t>
    </rPh>
    <rPh sb="12" eb="13">
      <t>メイ</t>
    </rPh>
    <rPh sb="14" eb="16">
      <t>ニュウリョク</t>
    </rPh>
    <phoneticPr fontId="5"/>
  </si>
  <si>
    <t>住所</t>
    <phoneticPr fontId="5"/>
  </si>
  <si>
    <t>法人番号</t>
    <phoneticPr fontId="5"/>
  </si>
  <si>
    <t>代表者（役職、氏名）</t>
    <rPh sb="0" eb="3">
      <t>ダイヒョウシャ</t>
    </rPh>
    <rPh sb="4" eb="6">
      <t>ヤクショク</t>
    </rPh>
    <rPh sb="7" eb="9">
      <t>シメイ</t>
    </rPh>
    <phoneticPr fontId="5"/>
  </si>
  <si>
    <t>受電地点特定番号</t>
    <rPh sb="0" eb="2">
      <t>ジュデン</t>
    </rPh>
    <rPh sb="2" eb="4">
      <t>チテン</t>
    </rPh>
    <rPh sb="4" eb="6">
      <t>トクテイ</t>
    </rPh>
    <rPh sb="6" eb="8">
      <t>バンゴウ</t>
    </rPh>
    <phoneticPr fontId="5"/>
  </si>
  <si>
    <t>系統コード</t>
    <rPh sb="0" eb="2">
      <t>ケイトウ</t>
    </rPh>
    <phoneticPr fontId="5"/>
  </si>
  <si>
    <t>エリア名</t>
    <rPh sb="3" eb="4">
      <t>メイ</t>
    </rPh>
    <phoneticPr fontId="5"/>
  </si>
  <si>
    <t>詳細情報</t>
    <rPh sb="0" eb="2">
      <t>ショウサイ</t>
    </rPh>
    <rPh sb="2" eb="4">
      <t>ジョウホウ</t>
    </rPh>
    <phoneticPr fontId="5"/>
  </si>
  <si>
    <t>号機単位の名称</t>
    <rPh sb="0" eb="2">
      <t>ゴウキ</t>
    </rPh>
    <rPh sb="2" eb="4">
      <t>タンイ</t>
    </rPh>
    <rPh sb="5" eb="7">
      <t>メイショウ</t>
    </rPh>
    <phoneticPr fontId="5"/>
  </si>
  <si>
    <t>号機単位の名称を入力(形式任意)</t>
    <rPh sb="0" eb="2">
      <t>ゴウキ</t>
    </rPh>
    <rPh sb="2" eb="4">
      <t>タンイ</t>
    </rPh>
    <rPh sb="5" eb="7">
      <t>メイショウ</t>
    </rPh>
    <rPh sb="8" eb="10">
      <t>ニュウリョク</t>
    </rPh>
    <rPh sb="11" eb="13">
      <t>ケイシキ</t>
    </rPh>
    <rPh sb="13" eb="15">
      <t>ニンイ</t>
    </rPh>
    <phoneticPr fontId="5"/>
  </si>
  <si>
    <t>号機単位の所有者</t>
    <rPh sb="0" eb="2">
      <t>ゴウキ</t>
    </rPh>
    <rPh sb="2" eb="4">
      <t>タンイ</t>
    </rPh>
    <rPh sb="5" eb="8">
      <t>ショユウシャ</t>
    </rPh>
    <phoneticPr fontId="5"/>
  </si>
  <si>
    <t>号機単位の所有者を入力(形式任意)</t>
    <rPh sb="0" eb="2">
      <t>ゴウキ</t>
    </rPh>
    <rPh sb="2" eb="4">
      <t>タンイ</t>
    </rPh>
    <rPh sb="5" eb="8">
      <t>ショユウシャ</t>
    </rPh>
    <rPh sb="9" eb="11">
      <t>ニュウリョク</t>
    </rPh>
    <rPh sb="12" eb="14">
      <t>ケイシキ</t>
    </rPh>
    <rPh sb="14" eb="16">
      <t>ニンイ</t>
    </rPh>
    <phoneticPr fontId="5"/>
  </si>
  <si>
    <t>電源種別</t>
    <rPh sb="0" eb="2">
      <t>デンゲン</t>
    </rPh>
    <rPh sb="2" eb="4">
      <t>シュベツ</t>
    </rPh>
    <phoneticPr fontId="5"/>
  </si>
  <si>
    <t>混焼率</t>
    <rPh sb="0" eb="2">
      <t>コンショウ</t>
    </rPh>
    <rPh sb="2" eb="3">
      <t>リツ</t>
    </rPh>
    <phoneticPr fontId="5"/>
  </si>
  <si>
    <t>設備容量(発電端)</t>
    <rPh sb="0" eb="2">
      <t>セツビ</t>
    </rPh>
    <rPh sb="2" eb="4">
      <t>ヨウリョウ</t>
    </rPh>
    <rPh sb="5" eb="7">
      <t>ハツデン</t>
    </rPh>
    <rPh sb="7" eb="8">
      <t>タン</t>
    </rPh>
    <phoneticPr fontId="5"/>
  </si>
  <si>
    <t>kW</t>
    <phoneticPr fontId="5"/>
  </si>
  <si>
    <t>所内消費に供出する容量</t>
    <rPh sb="0" eb="4">
      <t>ショナイショウヒ</t>
    </rPh>
    <rPh sb="5" eb="7">
      <t>キョウシュツ</t>
    </rPh>
    <rPh sb="9" eb="11">
      <t>ヨウリョウ</t>
    </rPh>
    <phoneticPr fontId="5"/>
  </si>
  <si>
    <t>自家消費に供出する容量(ベース分)</t>
    <rPh sb="0" eb="2">
      <t>ジカ</t>
    </rPh>
    <rPh sb="2" eb="4">
      <t>ショウヒ</t>
    </rPh>
    <rPh sb="5" eb="7">
      <t>キョウシュツ</t>
    </rPh>
    <rPh sb="9" eb="11">
      <t>ヨウリョウ</t>
    </rPh>
    <rPh sb="15" eb="16">
      <t>ブン</t>
    </rPh>
    <phoneticPr fontId="5"/>
  </si>
  <si>
    <t>設備容量(送電端)</t>
    <rPh sb="0" eb="4">
      <t>セツビヨウリョウ</t>
    </rPh>
    <rPh sb="5" eb="8">
      <t>ソウデンタン</t>
    </rPh>
    <phoneticPr fontId="5"/>
  </si>
  <si>
    <t>自家消費に供出する容量(変動分)</t>
    <rPh sb="0" eb="2">
      <t>ジカ</t>
    </rPh>
    <rPh sb="2" eb="4">
      <t>ショウヒ</t>
    </rPh>
    <rPh sb="5" eb="7">
      <t>キョウシュツ</t>
    </rPh>
    <rPh sb="9" eb="11">
      <t>ヨウリョウ</t>
    </rPh>
    <rPh sb="12" eb="14">
      <t>ヘンドウ</t>
    </rPh>
    <rPh sb="14" eb="15">
      <t>ブン</t>
    </rPh>
    <phoneticPr fontId="5"/>
  </si>
  <si>
    <t>自己託送に供出する容量</t>
    <rPh sb="0" eb="2">
      <t>ジコ</t>
    </rPh>
    <rPh sb="2" eb="4">
      <t>タクソウ</t>
    </rPh>
    <rPh sb="5" eb="7">
      <t>キョウシュツ</t>
    </rPh>
    <rPh sb="9" eb="11">
      <t>ヨウリョウ</t>
    </rPh>
    <phoneticPr fontId="5"/>
  </si>
  <si>
    <t>特定供給に供出する容量</t>
    <rPh sb="0" eb="2">
      <t>トクテイ</t>
    </rPh>
    <rPh sb="2" eb="4">
      <t>キョウキュウ</t>
    </rPh>
    <rPh sb="5" eb="7">
      <t>キョウシュツ</t>
    </rPh>
    <rPh sb="9" eb="11">
      <t>ヨウリョウ</t>
    </rPh>
    <phoneticPr fontId="5"/>
  </si>
  <si>
    <t>特定送配電事業者に供出する容量</t>
    <rPh sb="0" eb="2">
      <t>トクテイ</t>
    </rPh>
    <rPh sb="2" eb="3">
      <t>ソウ</t>
    </rPh>
    <rPh sb="3" eb="5">
      <t>ハイデン</t>
    </rPh>
    <rPh sb="5" eb="8">
      <t>ジギョウシャ</t>
    </rPh>
    <rPh sb="9" eb="11">
      <t>キョウシュツ</t>
    </rPh>
    <rPh sb="13" eb="15">
      <t>ヨウリョウ</t>
    </rPh>
    <phoneticPr fontId="5"/>
  </si>
  <si>
    <t>本オークションの参加要件を満たさない発電容量</t>
    <rPh sb="0" eb="1">
      <t>ホン</t>
    </rPh>
    <rPh sb="8" eb="10">
      <t>サンカ</t>
    </rPh>
    <rPh sb="10" eb="12">
      <t>ヨウケン</t>
    </rPh>
    <rPh sb="13" eb="14">
      <t>ミ</t>
    </rPh>
    <rPh sb="18" eb="22">
      <t>ハツデンヨウリョウ</t>
    </rPh>
    <phoneticPr fontId="5"/>
  </si>
  <si>
    <t>FIT/FIPに供出する容量</t>
    <rPh sb="8" eb="10">
      <t>キョウシュツ</t>
    </rPh>
    <rPh sb="12" eb="14">
      <t>ヨウリョウ</t>
    </rPh>
    <phoneticPr fontId="5"/>
  </si>
  <si>
    <t>本オークションに参加可能な設備容量(送電端)</t>
    <rPh sb="0" eb="1">
      <t>ホン</t>
    </rPh>
    <rPh sb="8" eb="12">
      <t>サンカカノウ</t>
    </rPh>
    <rPh sb="13" eb="15">
      <t>セツビ</t>
    </rPh>
    <rPh sb="15" eb="17">
      <t>ヨウリョウ</t>
    </rPh>
    <rPh sb="18" eb="20">
      <t>ソウデン</t>
    </rPh>
    <rPh sb="20" eb="21">
      <t>タン</t>
    </rPh>
    <phoneticPr fontId="5"/>
  </si>
  <si>
    <t>供給力提供開始時期</t>
    <phoneticPr fontId="5"/>
  </si>
  <si>
    <t>YYYYMM</t>
    <phoneticPr fontId="5"/>
  </si>
  <si>
    <t>調整機能の有無</t>
    <rPh sb="0" eb="2">
      <t>チョウセイ</t>
    </rPh>
    <rPh sb="2" eb="4">
      <t>キノウ</t>
    </rPh>
    <rPh sb="5" eb="7">
      <t>ウム</t>
    </rPh>
    <phoneticPr fontId="5"/>
  </si>
  <si>
    <t>発電用の自家用電気工作物(余剰の該当有無)</t>
  </si>
  <si>
    <t>FIT/FIP認定ID</t>
    <rPh sb="7" eb="9">
      <t>ニンテイ</t>
    </rPh>
    <phoneticPr fontId="5"/>
  </si>
  <si>
    <t>特定契約の終了年月</t>
    <rPh sb="0" eb="2">
      <t>トクテイ</t>
    </rPh>
    <rPh sb="2" eb="4">
      <t>ケイヤク</t>
    </rPh>
    <rPh sb="5" eb="7">
      <t>シュウリョウ</t>
    </rPh>
    <rPh sb="7" eb="9">
      <t>ネンゲツ</t>
    </rPh>
    <phoneticPr fontId="5"/>
  </si>
  <si>
    <t>相対契約上の契約変更締切時間</t>
    <rPh sb="0" eb="2">
      <t>アイタイ</t>
    </rPh>
    <rPh sb="2" eb="4">
      <t>ケイヤク</t>
    </rPh>
    <rPh sb="4" eb="5">
      <t>ジョウ</t>
    </rPh>
    <rPh sb="6" eb="8">
      <t>ケイヤク</t>
    </rPh>
    <rPh sb="8" eb="10">
      <t>ヘンコウ</t>
    </rPh>
    <rPh sb="10" eb="12">
      <t>シメキリ</t>
    </rPh>
    <rPh sb="12" eb="14">
      <t>ジカン</t>
    </rPh>
    <phoneticPr fontId="5"/>
  </si>
  <si>
    <t>発電BGコード(1)</t>
    <rPh sb="0" eb="1">
      <t>ハツ</t>
    </rPh>
    <rPh sb="1" eb="2">
      <t>デン</t>
    </rPh>
    <phoneticPr fontId="5"/>
  </si>
  <si>
    <t>発電BGコード(2)</t>
    <rPh sb="0" eb="1">
      <t>ハツ</t>
    </rPh>
    <rPh sb="1" eb="2">
      <t>デン</t>
    </rPh>
    <phoneticPr fontId="5"/>
  </si>
  <si>
    <t>発電BGコード(3)</t>
    <rPh sb="0" eb="1">
      <t>ハツ</t>
    </rPh>
    <rPh sb="1" eb="2">
      <t>デン</t>
    </rPh>
    <phoneticPr fontId="5"/>
  </si>
  <si>
    <t>発電BGコード(4)</t>
    <rPh sb="0" eb="1">
      <t>ハツ</t>
    </rPh>
    <rPh sb="1" eb="2">
      <t>デン</t>
    </rPh>
    <phoneticPr fontId="5"/>
  </si>
  <si>
    <t>発電BGコード(5)</t>
    <rPh sb="0" eb="1">
      <t>ハツ</t>
    </rPh>
    <rPh sb="1" eb="2">
      <t>デン</t>
    </rPh>
    <phoneticPr fontId="5"/>
  </si>
  <si>
    <t>電源の起動時間</t>
    <rPh sb="0" eb="2">
      <t>デンゲン</t>
    </rPh>
    <rPh sb="3" eb="5">
      <t>キドウ</t>
    </rPh>
    <rPh sb="5" eb="7">
      <t>ジカン</t>
    </rPh>
    <phoneticPr fontId="5"/>
  </si>
  <si>
    <t>環境アセスメント完了年度(見込みを含む)</t>
  </si>
  <si>
    <t>同時落札条件の対象有無</t>
    <rPh sb="0" eb="2">
      <t>ドウジ</t>
    </rPh>
    <rPh sb="2" eb="4">
      <t>ラクサツ</t>
    </rPh>
    <rPh sb="4" eb="6">
      <t>ジョウケン</t>
    </rPh>
    <rPh sb="7" eb="9">
      <t>タイショウ</t>
    </rPh>
    <rPh sb="9" eb="11">
      <t>ウム</t>
    </rPh>
    <phoneticPr fontId="5"/>
  </si>
  <si>
    <t>同時落札条件の対象となる相手先電源(1)</t>
  </si>
  <si>
    <t>相手先電源を提供する事業者の事業者コード</t>
    <phoneticPr fontId="5"/>
  </si>
  <si>
    <t>相手先電源の名称</t>
  </si>
  <si>
    <t>同時落札条件の相手先電源(1)の名称を入力</t>
    <rPh sb="0" eb="2">
      <t>ドウジ</t>
    </rPh>
    <rPh sb="2" eb="4">
      <t>ラクサツ</t>
    </rPh>
    <rPh sb="4" eb="6">
      <t>ジョウケン</t>
    </rPh>
    <rPh sb="7" eb="9">
      <t>アイテ</t>
    </rPh>
    <rPh sb="9" eb="10">
      <t>サキ</t>
    </rPh>
    <rPh sb="10" eb="12">
      <t>デンゲン</t>
    </rPh>
    <rPh sb="16" eb="18">
      <t>メイショウ</t>
    </rPh>
    <rPh sb="19" eb="21">
      <t>ニュウリョク</t>
    </rPh>
    <phoneticPr fontId="5"/>
  </si>
  <si>
    <t>相手先の電源等識別番号</t>
    <rPh sb="0" eb="3">
      <t>アイテサキ</t>
    </rPh>
    <rPh sb="4" eb="11">
      <t>デンゲントウシキベツバンゴウ</t>
    </rPh>
    <phoneticPr fontId="5"/>
  </si>
  <si>
    <t>同時落札条件の対象となる相手先電源(2)</t>
  </si>
  <si>
    <t>相手先電源を提供する事業者の事業者コード</t>
  </si>
  <si>
    <t>同時落札条件の対象となる相手先電源(3)</t>
  </si>
  <si>
    <t>同時落札条件の対象となる相手先電源(4)</t>
  </si>
  <si>
    <t>同時落札条件の対象となる相手先電源(5)</t>
  </si>
  <si>
    <t>スクラップ&amp;ビルドの有無</t>
    <rPh sb="10" eb="12">
      <t>ウム</t>
    </rPh>
    <phoneticPr fontId="5"/>
  </si>
  <si>
    <t>スクラップする電源の電源等識別番号</t>
    <rPh sb="7" eb="9">
      <t>デンゲン</t>
    </rPh>
    <rPh sb="10" eb="17">
      <t>デンゲントウシキベツバンゴウ</t>
    </rPh>
    <phoneticPr fontId="5"/>
  </si>
  <si>
    <t>脱炭素化に向けた対応（脱炭素化ロードマップの提出）</t>
    <rPh sb="0" eb="4">
      <t>ダツタンソカ</t>
    </rPh>
    <rPh sb="5" eb="6">
      <t>ム</t>
    </rPh>
    <rPh sb="8" eb="10">
      <t>タイオウ</t>
    </rPh>
    <rPh sb="11" eb="15">
      <t>ダツタンソカ</t>
    </rPh>
    <rPh sb="22" eb="24">
      <t>テイシュツ</t>
    </rPh>
    <phoneticPr fontId="5"/>
  </si>
  <si>
    <t>拠点整備支援制度適用の希望の有無</t>
  </si>
  <si>
    <t>系統接続に係る事項</t>
    <rPh sb="0" eb="2">
      <t>ケイトウ</t>
    </rPh>
    <rPh sb="2" eb="4">
      <t>セツゾク</t>
    </rPh>
    <rPh sb="5" eb="6">
      <t>カカ</t>
    </rPh>
    <rPh sb="7" eb="9">
      <t>ジコウ</t>
    </rPh>
    <phoneticPr fontId="5"/>
  </si>
  <si>
    <t>接続検討回答日</t>
    <rPh sb="0" eb="2">
      <t>セツゾク</t>
    </rPh>
    <rPh sb="2" eb="4">
      <t>ケントウ</t>
    </rPh>
    <rPh sb="4" eb="6">
      <t>カイトウ</t>
    </rPh>
    <rPh sb="6" eb="7">
      <t>ヒ</t>
    </rPh>
    <phoneticPr fontId="5"/>
  </si>
  <si>
    <t>YYYYMMDD</t>
    <phoneticPr fontId="5"/>
  </si>
  <si>
    <t>工事費負担金額</t>
    <rPh sb="0" eb="2">
      <t>コウジ</t>
    </rPh>
    <rPh sb="2" eb="3">
      <t>ヒ</t>
    </rPh>
    <rPh sb="3" eb="5">
      <t>フタン</t>
    </rPh>
    <rPh sb="5" eb="7">
      <t>キンガク</t>
    </rPh>
    <phoneticPr fontId="5"/>
  </si>
  <si>
    <t>円</t>
    <rPh sb="0" eb="1">
      <t>エン</t>
    </rPh>
    <phoneticPr fontId="5"/>
  </si>
  <si>
    <t>事業実施計画</t>
    <rPh sb="0" eb="2">
      <t>ジギョウ</t>
    </rPh>
    <rPh sb="2" eb="4">
      <t>ジッシ</t>
    </rPh>
    <rPh sb="4" eb="6">
      <t>ケイカク</t>
    </rPh>
    <phoneticPr fontId="5"/>
  </si>
  <si>
    <t>環境影響評価の要否</t>
    <rPh sb="0" eb="2">
      <t>カンキョウ</t>
    </rPh>
    <rPh sb="2" eb="4">
      <t>エイキョウ</t>
    </rPh>
    <rPh sb="4" eb="6">
      <t>ヒョウカ</t>
    </rPh>
    <rPh sb="7" eb="9">
      <t>ヨウヒ</t>
    </rPh>
    <phoneticPr fontId="5"/>
  </si>
  <si>
    <t>環境影響評価の手続予定期間</t>
    <rPh sb="0" eb="2">
      <t>カンキョウ</t>
    </rPh>
    <rPh sb="2" eb="4">
      <t>エイキョウ</t>
    </rPh>
    <rPh sb="4" eb="6">
      <t>ヒョウカ</t>
    </rPh>
    <rPh sb="7" eb="9">
      <t>テツヅキ</t>
    </rPh>
    <rPh sb="9" eb="11">
      <t>ヨテイ</t>
    </rPh>
    <rPh sb="11" eb="13">
      <t>キカン</t>
    </rPh>
    <phoneticPr fontId="5"/>
  </si>
  <si>
    <t>設置工事開始予定年月</t>
    <rPh sb="0" eb="2">
      <t>セッチ</t>
    </rPh>
    <rPh sb="2" eb="4">
      <t>コウジ</t>
    </rPh>
    <rPh sb="4" eb="6">
      <t>カイシ</t>
    </rPh>
    <rPh sb="6" eb="8">
      <t>ヨテイ</t>
    </rPh>
    <rPh sb="8" eb="10">
      <t>ネンゲツ</t>
    </rPh>
    <phoneticPr fontId="5"/>
  </si>
  <si>
    <t>資金調達に係る情報</t>
    <rPh sb="0" eb="2">
      <t>シキン</t>
    </rPh>
    <rPh sb="2" eb="4">
      <t>チョウタツ</t>
    </rPh>
    <rPh sb="5" eb="6">
      <t>カカ</t>
    </rPh>
    <rPh sb="7" eb="9">
      <t>ジョウホウ</t>
    </rPh>
    <phoneticPr fontId="5"/>
  </si>
  <si>
    <t>総調達予定額</t>
    <rPh sb="0" eb="1">
      <t>ソウ</t>
    </rPh>
    <rPh sb="1" eb="3">
      <t>チョウタツ</t>
    </rPh>
    <rPh sb="3" eb="5">
      <t>ヨテイ</t>
    </rPh>
    <rPh sb="5" eb="6">
      <t>ガク</t>
    </rPh>
    <phoneticPr fontId="5"/>
  </si>
  <si>
    <t>自己資本による調達予定額</t>
    <rPh sb="0" eb="2">
      <t>ジコ</t>
    </rPh>
    <rPh sb="2" eb="4">
      <t>シホン</t>
    </rPh>
    <rPh sb="7" eb="9">
      <t>チョウタツ</t>
    </rPh>
    <rPh sb="9" eb="11">
      <t>ヨテイ</t>
    </rPh>
    <rPh sb="11" eb="12">
      <t>ガク</t>
    </rPh>
    <phoneticPr fontId="5"/>
  </si>
  <si>
    <t>資本金額</t>
    <rPh sb="0" eb="2">
      <t>シホン</t>
    </rPh>
    <rPh sb="2" eb="4">
      <t>キンガク</t>
    </rPh>
    <phoneticPr fontId="5"/>
  </si>
  <si>
    <t>出資者(1)</t>
    <rPh sb="0" eb="3">
      <t>シュッシシャ</t>
    </rPh>
    <phoneticPr fontId="5"/>
  </si>
  <si>
    <t>名称</t>
    <rPh sb="0" eb="2">
      <t>メイショウ</t>
    </rPh>
    <phoneticPr fontId="5"/>
  </si>
  <si>
    <t>％</t>
    <phoneticPr fontId="5"/>
  </si>
  <si>
    <t>出資者の選定理由</t>
    <rPh sb="0" eb="2">
      <t>シュッシ</t>
    </rPh>
    <rPh sb="2" eb="3">
      <t>シャ</t>
    </rPh>
    <rPh sb="4" eb="6">
      <t>センテイ</t>
    </rPh>
    <rPh sb="6" eb="8">
      <t>リユウ</t>
    </rPh>
    <phoneticPr fontId="5"/>
  </si>
  <si>
    <t>出資者(2)</t>
    <rPh sb="0" eb="3">
      <t>シュッシシャ</t>
    </rPh>
    <phoneticPr fontId="5"/>
  </si>
  <si>
    <t>出資者(3)</t>
    <rPh sb="0" eb="3">
      <t>シュッシシャ</t>
    </rPh>
    <phoneticPr fontId="5"/>
  </si>
  <si>
    <t>出資者(4)</t>
    <rPh sb="0" eb="3">
      <t>シュッシシャ</t>
    </rPh>
    <phoneticPr fontId="5"/>
  </si>
  <si>
    <t>出資者(5)</t>
    <rPh sb="0" eb="3">
      <t>シュッシシャ</t>
    </rPh>
    <phoneticPr fontId="5"/>
  </si>
  <si>
    <t>負債による調達予定額</t>
    <rPh sb="0" eb="2">
      <t>フサイ</t>
    </rPh>
    <rPh sb="5" eb="7">
      <t>チョウタツ</t>
    </rPh>
    <rPh sb="7" eb="9">
      <t>ヨテイ</t>
    </rPh>
    <rPh sb="9" eb="10">
      <t>ガク</t>
    </rPh>
    <phoneticPr fontId="5"/>
  </si>
  <si>
    <t>総借入額</t>
    <rPh sb="0" eb="1">
      <t>ソウ</t>
    </rPh>
    <rPh sb="1" eb="3">
      <t>カリイレ</t>
    </rPh>
    <rPh sb="3" eb="4">
      <t>ガク</t>
    </rPh>
    <phoneticPr fontId="5"/>
  </si>
  <si>
    <t>借入形式</t>
    <rPh sb="0" eb="2">
      <t>カリイレ</t>
    </rPh>
    <rPh sb="2" eb="4">
      <t>ケイシキ</t>
    </rPh>
    <phoneticPr fontId="5"/>
  </si>
  <si>
    <t>借入形式(その他の場合の詳細)</t>
    <rPh sb="0" eb="2">
      <t>カリイレ</t>
    </rPh>
    <rPh sb="2" eb="4">
      <t>ケイシキ</t>
    </rPh>
    <rPh sb="7" eb="8">
      <t>タ</t>
    </rPh>
    <rPh sb="9" eb="11">
      <t>バアイ</t>
    </rPh>
    <rPh sb="12" eb="14">
      <t>ショウサイ</t>
    </rPh>
    <phoneticPr fontId="5"/>
  </si>
  <si>
    <t>当該形式を選択する理由</t>
    <rPh sb="0" eb="2">
      <t>トウガイ</t>
    </rPh>
    <rPh sb="2" eb="4">
      <t>ケイシキ</t>
    </rPh>
    <rPh sb="5" eb="7">
      <t>センタク</t>
    </rPh>
    <rPh sb="9" eb="11">
      <t>リユウ</t>
    </rPh>
    <phoneticPr fontId="5"/>
  </si>
  <si>
    <t>想定する金融機関</t>
    <rPh sb="0" eb="2">
      <t>ソウテイ</t>
    </rPh>
    <rPh sb="4" eb="6">
      <t>キンユウ</t>
    </rPh>
    <rPh sb="6" eb="8">
      <t>キカン</t>
    </rPh>
    <phoneticPr fontId="5"/>
  </si>
  <si>
    <t>金融機関(1)</t>
    <rPh sb="0" eb="2">
      <t>キンユウ</t>
    </rPh>
    <rPh sb="2" eb="4">
      <t>キカン</t>
    </rPh>
    <phoneticPr fontId="5"/>
  </si>
  <si>
    <t>借入比率</t>
    <rPh sb="0" eb="2">
      <t>カリイレ</t>
    </rPh>
    <rPh sb="2" eb="4">
      <t>ヒリツ</t>
    </rPh>
    <phoneticPr fontId="5"/>
  </si>
  <si>
    <t>当該金融機関の選定理由</t>
    <rPh sb="0" eb="6">
      <t>トウガイキンユウキカン</t>
    </rPh>
    <rPh sb="7" eb="11">
      <t>センテイリユウ</t>
    </rPh>
    <phoneticPr fontId="5"/>
  </si>
  <si>
    <t>金融機関(2)</t>
    <rPh sb="0" eb="2">
      <t>キンユウ</t>
    </rPh>
    <rPh sb="2" eb="4">
      <t>キカン</t>
    </rPh>
    <phoneticPr fontId="5"/>
  </si>
  <si>
    <t>金融機関(3)</t>
    <rPh sb="0" eb="2">
      <t>キンユウ</t>
    </rPh>
    <rPh sb="2" eb="4">
      <t>キカン</t>
    </rPh>
    <phoneticPr fontId="5"/>
  </si>
  <si>
    <t>金融機関(4)</t>
    <rPh sb="0" eb="2">
      <t>キンユウ</t>
    </rPh>
    <rPh sb="2" eb="4">
      <t>キカン</t>
    </rPh>
    <phoneticPr fontId="5"/>
  </si>
  <si>
    <t>金融機関(5)</t>
    <rPh sb="0" eb="2">
      <t>キンユウ</t>
    </rPh>
    <rPh sb="2" eb="4">
      <t>キカン</t>
    </rPh>
    <phoneticPr fontId="5"/>
  </si>
  <si>
    <t>債権を発行する場合</t>
    <rPh sb="0" eb="2">
      <t>サイケン</t>
    </rPh>
    <rPh sb="3" eb="5">
      <t>ハッコウ</t>
    </rPh>
    <rPh sb="7" eb="9">
      <t>バアイ</t>
    </rPh>
    <phoneticPr fontId="5"/>
  </si>
  <si>
    <t>債権の種類</t>
    <rPh sb="0" eb="2">
      <t>サイケン</t>
    </rPh>
    <rPh sb="3" eb="5">
      <t>シュルイ</t>
    </rPh>
    <phoneticPr fontId="5"/>
  </si>
  <si>
    <t>発行条件</t>
    <rPh sb="0" eb="2">
      <t>ハッコウ</t>
    </rPh>
    <rPh sb="2" eb="4">
      <t>ジョウケン</t>
    </rPh>
    <phoneticPr fontId="5"/>
  </si>
  <si>
    <t>債権発行を選択する理由</t>
    <rPh sb="0" eb="2">
      <t>サイケン</t>
    </rPh>
    <rPh sb="2" eb="4">
      <t>ハッコウ</t>
    </rPh>
    <rPh sb="5" eb="7">
      <t>センタク</t>
    </rPh>
    <rPh sb="9" eb="11">
      <t>リユウ</t>
    </rPh>
    <phoneticPr fontId="5"/>
  </si>
  <si>
    <t>補助金の受領額</t>
    <rPh sb="0" eb="3">
      <t>ホジョキン</t>
    </rPh>
    <rPh sb="4" eb="6">
      <t>ズリョウ</t>
    </rPh>
    <rPh sb="6" eb="7">
      <t>ガク</t>
    </rPh>
    <phoneticPr fontId="5"/>
  </si>
  <si>
    <t>補助金の名称</t>
    <rPh sb="0" eb="2">
      <t>ホジョ</t>
    </rPh>
    <rPh sb="2" eb="3">
      <t>キン</t>
    </rPh>
    <rPh sb="4" eb="6">
      <t>メイショウ</t>
    </rPh>
    <phoneticPr fontId="5"/>
  </si>
  <si>
    <t>補助金の内容</t>
    <rPh sb="0" eb="3">
      <t>ホジョキン</t>
    </rPh>
    <rPh sb="4" eb="6">
      <t>ナイヨウ</t>
    </rPh>
    <phoneticPr fontId="5"/>
  </si>
  <si>
    <t>バイオマス発電設備に係る燃料調達計画</t>
    <rPh sb="5" eb="7">
      <t>ハツデン</t>
    </rPh>
    <rPh sb="7" eb="9">
      <t>セツビ</t>
    </rPh>
    <rPh sb="10" eb="11">
      <t>カカ</t>
    </rPh>
    <rPh sb="12" eb="14">
      <t>ネンリョウ</t>
    </rPh>
    <rPh sb="14" eb="16">
      <t>チョウタツ</t>
    </rPh>
    <rPh sb="16" eb="18">
      <t>ケイカク</t>
    </rPh>
    <phoneticPr fontId="5"/>
  </si>
  <si>
    <t>燃料調達計画</t>
    <rPh sb="0" eb="2">
      <t>ネンリョウ</t>
    </rPh>
    <rPh sb="2" eb="4">
      <t>チョウタツ</t>
    </rPh>
    <rPh sb="4" eb="6">
      <t>ケイカク</t>
    </rPh>
    <phoneticPr fontId="5"/>
  </si>
  <si>
    <t>燃料(1)</t>
    <rPh sb="0" eb="2">
      <t>ネンリョウ</t>
    </rPh>
    <phoneticPr fontId="5"/>
  </si>
  <si>
    <t>燃料名</t>
    <rPh sb="0" eb="2">
      <t>ネンリョウ</t>
    </rPh>
    <rPh sb="2" eb="3">
      <t>メイ</t>
    </rPh>
    <phoneticPr fontId="5"/>
  </si>
  <si>
    <t>t/年</t>
    <rPh sb="2" eb="3">
      <t>ネン</t>
    </rPh>
    <phoneticPr fontId="5"/>
  </si>
  <si>
    <t>調達事業者(発電事業者に燃料を納入する事業者)</t>
  </si>
  <si>
    <t>調達地域(都道府県市町村・原産国)</t>
  </si>
  <si>
    <t>燃料(2)</t>
    <rPh sb="0" eb="2">
      <t>ネンリョウ</t>
    </rPh>
    <phoneticPr fontId="5"/>
  </si>
  <si>
    <t>燃料(3)</t>
    <rPh sb="0" eb="2">
      <t>ネンリョウ</t>
    </rPh>
    <phoneticPr fontId="5"/>
  </si>
  <si>
    <t>燃料(4)</t>
    <rPh sb="0" eb="2">
      <t>ネンリョウ</t>
    </rPh>
    <phoneticPr fontId="5"/>
  </si>
  <si>
    <t>都道府県との調整</t>
    <rPh sb="0" eb="2">
      <t>トドウ</t>
    </rPh>
    <rPh sb="2" eb="4">
      <t>フケン</t>
    </rPh>
    <rPh sb="6" eb="8">
      <t>チョウセイ</t>
    </rPh>
    <phoneticPr fontId="5"/>
  </si>
  <si>
    <t>都道府県への説明年月日</t>
    <rPh sb="0" eb="4">
      <t>トドウフケン</t>
    </rPh>
    <rPh sb="6" eb="8">
      <t>セツメイ</t>
    </rPh>
    <rPh sb="8" eb="11">
      <t>ネンガッピ</t>
    </rPh>
    <phoneticPr fontId="5"/>
  </si>
  <si>
    <t>説明先部署</t>
    <rPh sb="0" eb="2">
      <t>セツメイ</t>
    </rPh>
    <rPh sb="2" eb="3">
      <t>サキ</t>
    </rPh>
    <rPh sb="3" eb="5">
      <t>ブショ</t>
    </rPh>
    <phoneticPr fontId="5"/>
  </si>
  <si>
    <t>担当者名(役職)</t>
    <rPh sb="0" eb="3">
      <t>タントウシャ</t>
    </rPh>
    <rPh sb="3" eb="4">
      <t>メイ</t>
    </rPh>
    <rPh sb="5" eb="7">
      <t>ヤクショク</t>
    </rPh>
    <phoneticPr fontId="5"/>
  </si>
  <si>
    <t>連絡先(TEL)</t>
    <rPh sb="0" eb="3">
      <t>レンラクサキ</t>
    </rPh>
    <phoneticPr fontId="5"/>
  </si>
  <si>
    <t>都道府県の指導：助言内容</t>
    <rPh sb="0" eb="4">
      <t>トドウフケン</t>
    </rPh>
    <rPh sb="5" eb="7">
      <t>シドウ</t>
    </rPh>
    <rPh sb="8" eb="10">
      <t>ジョゲン</t>
    </rPh>
    <rPh sb="10" eb="12">
      <t>ナイヨウ</t>
    </rPh>
    <phoneticPr fontId="5"/>
  </si>
  <si>
    <t>都道府県の指導：助言内容に対する対応策</t>
    <rPh sb="0" eb="4">
      <t>トドウフケン</t>
    </rPh>
    <rPh sb="5" eb="7">
      <t>シドウ</t>
    </rPh>
    <rPh sb="8" eb="10">
      <t>ジョゲン</t>
    </rPh>
    <rPh sb="10" eb="12">
      <t>ナイヨウ</t>
    </rPh>
    <rPh sb="13" eb="14">
      <t>タイ</t>
    </rPh>
    <rPh sb="16" eb="18">
      <t>タイオウ</t>
    </rPh>
    <rPh sb="18" eb="19">
      <t>サク</t>
    </rPh>
    <phoneticPr fontId="5"/>
  </si>
  <si>
    <t>森林管理局との調整</t>
    <rPh sb="0" eb="2">
      <t>シンリン</t>
    </rPh>
    <rPh sb="2" eb="4">
      <t>カンリ</t>
    </rPh>
    <rPh sb="4" eb="5">
      <t>キョク</t>
    </rPh>
    <rPh sb="7" eb="9">
      <t>チョウセイ</t>
    </rPh>
    <phoneticPr fontId="5"/>
  </si>
  <si>
    <t>森林管理局への説明年月日</t>
    <rPh sb="0" eb="2">
      <t>シンリン</t>
    </rPh>
    <rPh sb="2" eb="4">
      <t>カンリ</t>
    </rPh>
    <rPh sb="4" eb="5">
      <t>キョク</t>
    </rPh>
    <rPh sb="7" eb="9">
      <t>セツメイ</t>
    </rPh>
    <rPh sb="9" eb="12">
      <t>ネンガッピ</t>
    </rPh>
    <phoneticPr fontId="5"/>
  </si>
  <si>
    <t>YYYYMMDD</t>
  </si>
  <si>
    <t>森林管理局の指導：助言内容</t>
    <rPh sb="0" eb="2">
      <t>シンリン</t>
    </rPh>
    <rPh sb="2" eb="4">
      <t>カンリ</t>
    </rPh>
    <rPh sb="4" eb="5">
      <t>キョク</t>
    </rPh>
    <rPh sb="6" eb="8">
      <t>シドウ</t>
    </rPh>
    <rPh sb="9" eb="11">
      <t>ジョゲン</t>
    </rPh>
    <rPh sb="11" eb="13">
      <t>ナイヨウ</t>
    </rPh>
    <phoneticPr fontId="5"/>
  </si>
  <si>
    <t>森林管理局の指導：助言内容に対する対応策</t>
    <rPh sb="0" eb="2">
      <t>シンリン</t>
    </rPh>
    <rPh sb="2" eb="4">
      <t>カンリ</t>
    </rPh>
    <rPh sb="4" eb="5">
      <t>キョク</t>
    </rPh>
    <rPh sb="6" eb="8">
      <t>シドウ</t>
    </rPh>
    <rPh sb="9" eb="11">
      <t>ジョゲン</t>
    </rPh>
    <rPh sb="11" eb="13">
      <t>ナイヨウ</t>
    </rPh>
    <rPh sb="14" eb="15">
      <t>タイ</t>
    </rPh>
    <rPh sb="17" eb="19">
      <t>タイオウ</t>
    </rPh>
    <rPh sb="19" eb="20">
      <t>サク</t>
    </rPh>
    <phoneticPr fontId="5"/>
  </si>
  <si>
    <t>既存用途の事業者への配慮</t>
    <rPh sb="0" eb="2">
      <t>キゾン</t>
    </rPh>
    <rPh sb="2" eb="4">
      <t>ヨウト</t>
    </rPh>
    <rPh sb="5" eb="8">
      <t>ジギョウシャ</t>
    </rPh>
    <rPh sb="10" eb="12">
      <t>ハイリョ</t>
    </rPh>
    <phoneticPr fontId="5"/>
  </si>
  <si>
    <t>既存事業者(1)</t>
    <rPh sb="0" eb="2">
      <t>キゾン</t>
    </rPh>
    <rPh sb="2" eb="5">
      <t>ジギョウシャ</t>
    </rPh>
    <phoneticPr fontId="5"/>
  </si>
  <si>
    <t>説明年月日</t>
    <rPh sb="0" eb="2">
      <t>セツメイ</t>
    </rPh>
    <rPh sb="2" eb="5">
      <t>ネンガッピ</t>
    </rPh>
    <phoneticPr fontId="5"/>
  </si>
  <si>
    <t>確認方法</t>
    <rPh sb="0" eb="2">
      <t>カクニン</t>
    </rPh>
    <rPh sb="2" eb="4">
      <t>ホウホウ</t>
    </rPh>
    <phoneticPr fontId="5"/>
  </si>
  <si>
    <t>事業者の反応</t>
    <rPh sb="0" eb="3">
      <t>ジギョウシャ</t>
    </rPh>
    <rPh sb="4" eb="6">
      <t>ハンノウ</t>
    </rPh>
    <phoneticPr fontId="5"/>
  </si>
  <si>
    <t>対応策</t>
    <rPh sb="0" eb="2">
      <t>タイオウ</t>
    </rPh>
    <rPh sb="2" eb="3">
      <t>サク</t>
    </rPh>
    <phoneticPr fontId="5"/>
  </si>
  <si>
    <t>既存事業者(2)</t>
    <rPh sb="0" eb="2">
      <t>キゾン</t>
    </rPh>
    <rPh sb="2" eb="5">
      <t>ジギョウシャ</t>
    </rPh>
    <phoneticPr fontId="5"/>
  </si>
  <si>
    <t>*</t>
    <phoneticPr fontId="5"/>
  </si>
  <si>
    <t>円(税抜)</t>
    <rPh sb="0" eb="1">
      <t>エン</t>
    </rPh>
    <rPh sb="2" eb="3">
      <t>ゼイ</t>
    </rPh>
    <rPh sb="3" eb="4">
      <t>ヌ</t>
    </rPh>
    <phoneticPr fontId="5"/>
  </si>
  <si>
    <t>前年度以前に落札した電源(追加投資元)の電源等識別番号を入力
※前年度以前に落札した電源の追加投資分の参加登録の場合のみ入力
※電源等情報登録期間を過ぎると変更できません</t>
    <rPh sb="0" eb="3">
      <t>ゼンネンド</t>
    </rPh>
    <rPh sb="3" eb="5">
      <t>イゼン</t>
    </rPh>
    <rPh sb="6" eb="8">
      <t>ラクサツ</t>
    </rPh>
    <rPh sb="10" eb="12">
      <t>デンゲン</t>
    </rPh>
    <rPh sb="13" eb="15">
      <t>ツイカ</t>
    </rPh>
    <rPh sb="15" eb="17">
      <t>トウシ</t>
    </rPh>
    <rPh sb="17" eb="18">
      <t>モト</t>
    </rPh>
    <rPh sb="20" eb="22">
      <t>デンゲン</t>
    </rPh>
    <rPh sb="22" eb="23">
      <t>トウ</t>
    </rPh>
    <rPh sb="23" eb="25">
      <t>シキベツ</t>
    </rPh>
    <rPh sb="25" eb="27">
      <t>バンゴウ</t>
    </rPh>
    <rPh sb="28" eb="30">
      <t>ニュウリョク</t>
    </rPh>
    <rPh sb="32" eb="35">
      <t>ゼンネンド</t>
    </rPh>
    <rPh sb="35" eb="37">
      <t>イゼン</t>
    </rPh>
    <rPh sb="38" eb="40">
      <t>ラクサツ</t>
    </rPh>
    <rPh sb="42" eb="44">
      <t>デンゲン</t>
    </rPh>
    <rPh sb="45" eb="47">
      <t>ツイカ</t>
    </rPh>
    <rPh sb="47" eb="49">
      <t>トウシ</t>
    </rPh>
    <rPh sb="49" eb="50">
      <t>ブン</t>
    </rPh>
    <rPh sb="51" eb="53">
      <t>サンカ</t>
    </rPh>
    <rPh sb="53" eb="55">
      <t>トウロク</t>
    </rPh>
    <rPh sb="56" eb="58">
      <t>バアイ</t>
    </rPh>
    <rPh sb="60" eb="62">
      <t>ニュウリョク</t>
    </rPh>
    <phoneticPr fontId="5"/>
  </si>
  <si>
    <r>
      <t>価格差に着</t>
    </r>
    <r>
      <rPr>
        <sz val="11"/>
        <color theme="1"/>
        <rFont val="Microsoft JhengHei UI"/>
        <family val="1"/>
        <charset val="134"/>
      </rPr>
      <t>⽬</t>
    </r>
    <r>
      <rPr>
        <sz val="11"/>
        <color theme="1"/>
        <rFont val="ＭＳ 明朝"/>
        <family val="1"/>
        <charset val="128"/>
      </rPr>
      <t>した</t>
    </r>
    <r>
      <rPr>
        <sz val="11"/>
        <color theme="1"/>
        <rFont val="Microsoft JhengHei UI"/>
        <family val="1"/>
        <charset val="134"/>
      </rPr>
      <t>⽀</t>
    </r>
    <r>
      <rPr>
        <sz val="11"/>
        <color theme="1"/>
        <rFont val="ＭＳ 明朝"/>
        <family val="1"/>
        <charset val="128"/>
      </rPr>
      <t>援制度適用の希望の有無</t>
    </r>
    <phoneticPr fontId="3"/>
  </si>
  <si>
    <t>選択肢より選択(プルダウン)
※リプレースの定義は、同一事業者（既設発電設備を所有する事業者と資本関係や契約関係がある事業者を含む）が同一地域・地点で発電所の、原則すべての主要電気工作物を更新し、同一系統にアクセスするものとします</t>
    <rPh sb="0" eb="3">
      <t>センタクシ</t>
    </rPh>
    <rPh sb="5" eb="7">
      <t>センタク</t>
    </rPh>
    <phoneticPr fontId="5"/>
  </si>
  <si>
    <t>年　　　月　　　日</t>
    <rPh sb="0" eb="1">
      <t>ネン</t>
    </rPh>
    <rPh sb="4" eb="5">
      <t>ガツ</t>
    </rPh>
    <rPh sb="8" eb="9">
      <t>ヒ</t>
    </rPh>
    <phoneticPr fontId="5"/>
  </si>
  <si>
    <t>応札事業者名：</t>
    <rPh sb="0" eb="2">
      <t>オウサツ</t>
    </rPh>
    <rPh sb="2" eb="5">
      <t>ジギョウシャ</t>
    </rPh>
    <rPh sb="5" eb="6">
      <t>メイ</t>
    </rPh>
    <phoneticPr fontId="5"/>
  </si>
  <si>
    <t>発電設備名：</t>
    <rPh sb="0" eb="2">
      <t>ハツデン</t>
    </rPh>
    <rPh sb="2" eb="4">
      <t>セツビ</t>
    </rPh>
    <rPh sb="4" eb="5">
      <t>メイ</t>
    </rPh>
    <phoneticPr fontId="5"/>
  </si>
  <si>
    <t>事業計画書</t>
    <rPh sb="0" eb="2">
      <t>ジギョウ</t>
    </rPh>
    <rPh sb="2" eb="5">
      <t>ケイカクショ</t>
    </rPh>
    <phoneticPr fontId="5"/>
  </si>
  <si>
    <t>1.応札事業者</t>
    <rPh sb="2" eb="4">
      <t>オウサツ</t>
    </rPh>
    <rPh sb="4" eb="7">
      <t>ジギョウシャ</t>
    </rPh>
    <phoneticPr fontId="5"/>
  </si>
  <si>
    <t>コンソーシアム以外の場合</t>
    <rPh sb="7" eb="9">
      <t>イガイ</t>
    </rPh>
    <rPh sb="10" eb="12">
      <t>バアイ</t>
    </rPh>
    <phoneticPr fontId="5"/>
  </si>
  <si>
    <t>法人の代表者</t>
    <rPh sb="0" eb="2">
      <t>ホウジン</t>
    </rPh>
    <rPh sb="3" eb="6">
      <t>ダイヒョウシャ</t>
    </rPh>
    <phoneticPr fontId="5"/>
  </si>
  <si>
    <t>担当者</t>
    <rPh sb="0" eb="3">
      <t>タントウシャ</t>
    </rPh>
    <phoneticPr fontId="5"/>
  </si>
  <si>
    <t>出資比率（予定）</t>
    <rPh sb="0" eb="2">
      <t>シュッシ</t>
    </rPh>
    <rPh sb="2" eb="4">
      <t>ヒリツ</t>
    </rPh>
    <rPh sb="5" eb="7">
      <t>ヨテイ</t>
    </rPh>
    <phoneticPr fontId="5"/>
  </si>
  <si>
    <t>議決権保有割合（予定）</t>
    <rPh sb="0" eb="3">
      <t>ギケツケン</t>
    </rPh>
    <rPh sb="3" eb="5">
      <t>ホユウ</t>
    </rPh>
    <rPh sb="5" eb="7">
      <t>ワリアイ</t>
    </rPh>
    <rPh sb="8" eb="10">
      <t>ヨテイ</t>
    </rPh>
    <phoneticPr fontId="5"/>
  </si>
  <si>
    <t>2.応札電源の名称等</t>
    <rPh sb="2" eb="4">
      <t>オウサツ</t>
    </rPh>
    <rPh sb="4" eb="6">
      <t>デンゲン</t>
    </rPh>
    <rPh sb="7" eb="9">
      <t>メイショウ</t>
    </rPh>
    <rPh sb="9" eb="10">
      <t>トウ</t>
    </rPh>
    <phoneticPr fontId="5"/>
  </si>
  <si>
    <t>容量を提供する電源等の区分</t>
  </si>
  <si>
    <t>安定電源</t>
  </si>
  <si>
    <t>電源等の名称</t>
  </si>
  <si>
    <t>設置場所</t>
  </si>
  <si>
    <t>事業者名</t>
  </si>
  <si>
    <t>住所</t>
  </si>
  <si>
    <t>法人番号</t>
  </si>
  <si>
    <t>代表者</t>
  </si>
  <si>
    <t>担当者</t>
  </si>
  <si>
    <t>発電設備の出力</t>
    <rPh sb="0" eb="2">
      <t>ハツデン</t>
    </rPh>
    <rPh sb="2" eb="4">
      <t>セツビ</t>
    </rPh>
    <rPh sb="5" eb="7">
      <t>シュツリョク</t>
    </rPh>
    <phoneticPr fontId="5"/>
  </si>
  <si>
    <t>設備容量(発電端)</t>
    <rPh sb="0" eb="4">
      <t>セツビヨウリョウ</t>
    </rPh>
    <rPh sb="5" eb="8">
      <t>ハツデンタン</t>
    </rPh>
    <phoneticPr fontId="5"/>
  </si>
  <si>
    <t>本オークションに参加可能な設備容量(送電端)</t>
    <rPh sb="0" eb="1">
      <t>ホン</t>
    </rPh>
    <rPh sb="8" eb="10">
      <t>サンカ</t>
    </rPh>
    <rPh sb="10" eb="12">
      <t>カノウ</t>
    </rPh>
    <rPh sb="13" eb="15">
      <t>セツビ</t>
    </rPh>
    <rPh sb="15" eb="17">
      <t>ヨウリョウ</t>
    </rPh>
    <rPh sb="18" eb="20">
      <t>ソウデン</t>
    </rPh>
    <rPh sb="20" eb="21">
      <t>タン</t>
    </rPh>
    <phoneticPr fontId="5"/>
  </si>
  <si>
    <t>供給力提供開始時期</t>
    <rPh sb="0" eb="3">
      <t>キョウキュウリョク</t>
    </rPh>
    <rPh sb="3" eb="5">
      <t>テイキョウ</t>
    </rPh>
    <rPh sb="5" eb="7">
      <t>カイシ</t>
    </rPh>
    <rPh sb="7" eb="9">
      <t>ジキ</t>
    </rPh>
    <phoneticPr fontId="5"/>
  </si>
  <si>
    <t>資金調達計画</t>
    <rPh sb="0" eb="2">
      <t>シキン</t>
    </rPh>
    <rPh sb="2" eb="4">
      <t>チョウタツ</t>
    </rPh>
    <rPh sb="4" eb="6">
      <t>ケイカク</t>
    </rPh>
    <phoneticPr fontId="5"/>
  </si>
  <si>
    <t>うち自己資本による調達予定額</t>
    <rPh sb="2" eb="4">
      <t>ジコ</t>
    </rPh>
    <rPh sb="4" eb="6">
      <t>シホン</t>
    </rPh>
    <rPh sb="9" eb="11">
      <t>チョウタツ</t>
    </rPh>
    <rPh sb="11" eb="13">
      <t>ヨテイ</t>
    </rPh>
    <rPh sb="13" eb="14">
      <t>ガク</t>
    </rPh>
    <phoneticPr fontId="5"/>
  </si>
  <si>
    <t>うち負債による調達予定額</t>
    <rPh sb="2" eb="4">
      <t>フサイ</t>
    </rPh>
    <rPh sb="7" eb="9">
      <t>チョウタツ</t>
    </rPh>
    <rPh sb="9" eb="11">
      <t>ヨテイ</t>
    </rPh>
    <rPh sb="11" eb="12">
      <t>ガク</t>
    </rPh>
    <phoneticPr fontId="5"/>
  </si>
  <si>
    <t>補助金の受領額</t>
    <rPh sb="0" eb="2">
      <t>ホジョ</t>
    </rPh>
    <rPh sb="2" eb="3">
      <t>キン</t>
    </rPh>
    <rPh sb="4" eb="6">
      <t>ズリョウ</t>
    </rPh>
    <rPh sb="6" eb="7">
      <t>ガク</t>
    </rPh>
    <phoneticPr fontId="5"/>
  </si>
  <si>
    <t>資本金額</t>
    <rPh sb="0" eb="2">
      <t>シホン</t>
    </rPh>
    <rPh sb="2" eb="3">
      <t>キン</t>
    </rPh>
    <rPh sb="3" eb="4">
      <t>ガク</t>
    </rPh>
    <phoneticPr fontId="5"/>
  </si>
  <si>
    <t>出資者・
出資比率</t>
    <rPh sb="0" eb="3">
      <t>シュッシシャ</t>
    </rPh>
    <rPh sb="5" eb="7">
      <t>シュッシ</t>
    </rPh>
    <rPh sb="7" eb="9">
      <t>ヒリツ</t>
    </rPh>
    <phoneticPr fontId="5"/>
  </si>
  <si>
    <t>1.燃料調達計画</t>
    <rPh sb="2" eb="4">
      <t>ネンリョウ</t>
    </rPh>
    <rPh sb="4" eb="6">
      <t>チョウタツ</t>
    </rPh>
    <rPh sb="6" eb="8">
      <t>ケイカク</t>
    </rPh>
    <phoneticPr fontId="5"/>
  </si>
  <si>
    <t>調達事業者（発電事業者に燃料を納入する事業者）</t>
    <rPh sb="0" eb="2">
      <t>チョウタツ</t>
    </rPh>
    <rPh sb="2" eb="5">
      <t>ジギョウシャ</t>
    </rPh>
    <rPh sb="6" eb="8">
      <t>ハツデン</t>
    </rPh>
    <rPh sb="8" eb="11">
      <t>ジギョウシャ</t>
    </rPh>
    <rPh sb="12" eb="14">
      <t>ネンリョウ</t>
    </rPh>
    <rPh sb="15" eb="17">
      <t>ノウニュウ</t>
    </rPh>
    <rPh sb="19" eb="22">
      <t>ジギョウシャ</t>
    </rPh>
    <phoneticPr fontId="5"/>
  </si>
  <si>
    <t>計</t>
    <rPh sb="0" eb="1">
      <t>ケイ</t>
    </rPh>
    <phoneticPr fontId="5"/>
  </si>
  <si>
    <t>2.関係者との調整状況</t>
    <rPh sb="2" eb="5">
      <t>カンケイシャ</t>
    </rPh>
    <rPh sb="7" eb="9">
      <t>チョウセイ</t>
    </rPh>
    <rPh sb="9" eb="11">
      <t>ジョウキョウ</t>
    </rPh>
    <phoneticPr fontId="5"/>
  </si>
  <si>
    <t>項目</t>
    <rPh sb="0" eb="2">
      <t>コウモク</t>
    </rPh>
    <phoneticPr fontId="5"/>
  </si>
  <si>
    <t>調整状況</t>
    <rPh sb="0" eb="2">
      <t>チョウセイ</t>
    </rPh>
    <rPh sb="2" eb="4">
      <t>ジョウキョウ</t>
    </rPh>
    <phoneticPr fontId="5"/>
  </si>
  <si>
    <t>担当者名（役職）</t>
    <rPh sb="0" eb="3">
      <t>タントウシャ</t>
    </rPh>
    <rPh sb="3" eb="4">
      <t>メイ</t>
    </rPh>
    <rPh sb="5" eb="7">
      <t>ヤクショク</t>
    </rPh>
    <phoneticPr fontId="5"/>
  </si>
  <si>
    <t>連絡先（TEL)</t>
    <rPh sb="0" eb="3">
      <t>レンラクサキ</t>
    </rPh>
    <phoneticPr fontId="5"/>
  </si>
  <si>
    <t>既存事業者(1)</t>
    <rPh sb="0" eb="5">
      <t>キソンジギョウシャ</t>
    </rPh>
    <phoneticPr fontId="5"/>
  </si>
  <si>
    <t>既存事業者(2)</t>
    <rPh sb="0" eb="5">
      <t>キソンジギョウシャ</t>
    </rPh>
    <phoneticPr fontId="5"/>
  </si>
  <si>
    <t xml:space="preserve">電源種別 </t>
    <phoneticPr fontId="5"/>
  </si>
  <si>
    <t>当該金融機関の選定理由</t>
    <phoneticPr fontId="5"/>
  </si>
  <si>
    <t>（１）都道府県との調整　
※調整が完了し、都道府県から調整完了通知書を入手してから記入すること。
（①木質バイオマスの供給源となる森林行政を所管する都道府県に対して燃料調達計画を説明し、調達地域の素材生産量との整合性の確認等を記載）
（②発電所を設置する都道府県が木質バイオマス供給源の都道府県と異なる場合は、設置する都道府県へも説明し確認内容を記載）</t>
    <phoneticPr fontId="5"/>
  </si>
  <si>
    <t>（２）森林管理局との調整
※調整が完了してから記入すること。
（国有林から調達しない場合はその旨記載すること。）</t>
    <phoneticPr fontId="5"/>
  </si>
  <si>
    <t>（３）既存用途の事業者への配慮
（製材、合板、木質ボード、畜産事業者、先行発電事業者など既存の事業者との間でバイオマス調達に関して支障の有無の確認及び具体的な確認方法、事業者の反応などを記載）</t>
    <phoneticPr fontId="5"/>
  </si>
  <si>
    <t>G列：広域使用欄</t>
    <rPh sb="1" eb="2">
      <t>レツ</t>
    </rPh>
    <rPh sb="3" eb="8">
      <t>コウイキシヨウラン</t>
    </rPh>
    <phoneticPr fontId="5"/>
  </si>
  <si>
    <t>H列：広域使用欄</t>
    <rPh sb="1" eb="2">
      <t>レツ</t>
    </rPh>
    <rPh sb="3" eb="8">
      <t>コウイキシヨウラン</t>
    </rPh>
    <phoneticPr fontId="5"/>
  </si>
  <si>
    <t>総合審査結果</t>
    <rPh sb="0" eb="2">
      <t>ソウゴウ</t>
    </rPh>
    <rPh sb="2" eb="6">
      <t>シンサケッカ</t>
    </rPh>
    <phoneticPr fontId="5"/>
  </si>
  <si>
    <t>情報分類</t>
    <rPh sb="0" eb="2">
      <t>ジョウホウ</t>
    </rPh>
    <rPh sb="2" eb="4">
      <t>ブンルイ</t>
    </rPh>
    <phoneticPr fontId="5"/>
  </si>
  <si>
    <t>項目</t>
    <phoneticPr fontId="5"/>
  </si>
  <si>
    <t>「参加登録申請者記入」シートからのデータ連携欄</t>
    <rPh sb="1" eb="3">
      <t>サンカ</t>
    </rPh>
    <rPh sb="3" eb="5">
      <t>トウロク</t>
    </rPh>
    <rPh sb="5" eb="7">
      <t>シンセイ</t>
    </rPh>
    <rPh sb="7" eb="8">
      <t>シャ</t>
    </rPh>
    <rPh sb="8" eb="10">
      <t>キニュウ</t>
    </rPh>
    <rPh sb="20" eb="22">
      <t>レンケイ</t>
    </rPh>
    <rPh sb="22" eb="23">
      <t>ラン</t>
    </rPh>
    <phoneticPr fontId="5"/>
  </si>
  <si>
    <t>広域機関審査結果</t>
    <rPh sb="0" eb="2">
      <t>コウイキ</t>
    </rPh>
    <rPh sb="2" eb="4">
      <t>キカン</t>
    </rPh>
    <rPh sb="4" eb="6">
      <t>シンサ</t>
    </rPh>
    <rPh sb="6" eb="8">
      <t>ケッカ</t>
    </rPh>
    <phoneticPr fontId="5"/>
  </si>
  <si>
    <t>備考（不合格理由等）</t>
    <rPh sb="0" eb="2">
      <t>ビコウ</t>
    </rPh>
    <rPh sb="3" eb="6">
      <t>フゴウカク</t>
    </rPh>
    <rPh sb="6" eb="8">
      <t>リユウ</t>
    </rPh>
    <rPh sb="8" eb="9">
      <t>ナド</t>
    </rPh>
    <phoneticPr fontId="5"/>
  </si>
  <si>
    <t>容量オークション区分</t>
    <rPh sb="0" eb="2">
      <t>ヨウリョウ</t>
    </rPh>
    <rPh sb="8" eb="10">
      <t>クブン</t>
    </rPh>
    <phoneticPr fontId="5"/>
  </si>
  <si>
    <t>長期脱炭素電源オークション</t>
    <phoneticPr fontId="5"/>
  </si>
  <si>
    <t>事業者名（コンソーシアムの場合は代表企業の事業者名）</t>
    <rPh sb="0" eb="4">
      <t>ジギョウシャメイ</t>
    </rPh>
    <rPh sb="13" eb="15">
      <t>バアイ</t>
    </rPh>
    <rPh sb="16" eb="18">
      <t>ダイヒョウ</t>
    </rPh>
    <rPh sb="18" eb="20">
      <t>キギョウ</t>
    </rPh>
    <rPh sb="21" eb="24">
      <t>ジギョウシャ</t>
    </rPh>
    <rPh sb="24" eb="25">
      <t>メイ</t>
    </rPh>
    <phoneticPr fontId="5"/>
  </si>
  <si>
    <t>kW</t>
  </si>
  <si>
    <t>YYYYMM</t>
  </si>
  <si>
    <t>相対契約上の契約変更締切期間</t>
    <rPh sb="0" eb="2">
      <t>アイタイ</t>
    </rPh>
    <rPh sb="2" eb="4">
      <t>ケイヤク</t>
    </rPh>
    <rPh sb="4" eb="5">
      <t>ジョウ</t>
    </rPh>
    <rPh sb="6" eb="8">
      <t>ケイヤク</t>
    </rPh>
    <rPh sb="8" eb="10">
      <t>ヘンコウ</t>
    </rPh>
    <rPh sb="10" eb="12">
      <t>シメキリ</t>
    </rPh>
    <rPh sb="12" eb="14">
      <t>キカン</t>
    </rPh>
    <phoneticPr fontId="5"/>
  </si>
  <si>
    <t>分</t>
    <rPh sb="0" eb="1">
      <t>フン</t>
    </rPh>
    <phoneticPr fontId="5"/>
  </si>
  <si>
    <t>同時落札条件の対象有無</t>
    <phoneticPr fontId="5"/>
  </si>
  <si>
    <t>同時落札条件に係る共用設備(燃料基地)の有無</t>
  </si>
  <si>
    <t>事業計画書</t>
    <rPh sb="0" eb="5">
      <t>ジギョウケイカクショ</t>
    </rPh>
    <phoneticPr fontId="5"/>
  </si>
  <si>
    <t>脱炭素化に向けた改修のための追加投資か</t>
    <rPh sb="0" eb="1">
      <t>ダツ</t>
    </rPh>
    <rPh sb="1" eb="3">
      <t>タンソ</t>
    </rPh>
    <rPh sb="3" eb="4">
      <t>カ</t>
    </rPh>
    <rPh sb="5" eb="6">
      <t>ム</t>
    </rPh>
    <rPh sb="8" eb="10">
      <t>カイシュウ</t>
    </rPh>
    <rPh sb="14" eb="16">
      <t>ツイカ</t>
    </rPh>
    <rPh sb="16" eb="18">
      <t>トウシ</t>
    </rPh>
    <phoneticPr fontId="5"/>
  </si>
  <si>
    <t>改修しようとしている電源の電源等識別番号(1)</t>
    <rPh sb="0" eb="2">
      <t>カイシュウ</t>
    </rPh>
    <rPh sb="10" eb="12">
      <t>デンゲン</t>
    </rPh>
    <rPh sb="13" eb="15">
      <t>デンゲン</t>
    </rPh>
    <rPh sb="15" eb="16">
      <t>トウ</t>
    </rPh>
    <rPh sb="16" eb="18">
      <t>シキベツ</t>
    </rPh>
    <rPh sb="18" eb="20">
      <t>バンゴウ</t>
    </rPh>
    <phoneticPr fontId="5"/>
  </si>
  <si>
    <t>改修しようとしている電源の電源等識別番号(2)</t>
    <rPh sb="0" eb="2">
      <t>カイシュウ</t>
    </rPh>
    <rPh sb="10" eb="12">
      <t>デンゲン</t>
    </rPh>
    <rPh sb="13" eb="15">
      <t>デンゲン</t>
    </rPh>
    <rPh sb="15" eb="16">
      <t>トウ</t>
    </rPh>
    <rPh sb="16" eb="18">
      <t>シキベツ</t>
    </rPh>
    <rPh sb="18" eb="20">
      <t>バンゴウ</t>
    </rPh>
    <phoneticPr fontId="5"/>
  </si>
  <si>
    <t>改修しようとしている電源の電源等識別番号(3)</t>
    <rPh sb="0" eb="2">
      <t>カイシュウ</t>
    </rPh>
    <rPh sb="10" eb="12">
      <t>デンゲン</t>
    </rPh>
    <rPh sb="13" eb="15">
      <t>デンゲン</t>
    </rPh>
    <rPh sb="15" eb="16">
      <t>トウ</t>
    </rPh>
    <rPh sb="16" eb="18">
      <t>シキベツ</t>
    </rPh>
    <rPh sb="18" eb="20">
      <t>バンゴウ</t>
    </rPh>
    <phoneticPr fontId="5"/>
  </si>
  <si>
    <t>改修しようとしている電源の電源等識別番号(4)</t>
    <rPh sb="0" eb="2">
      <t>カイシュウ</t>
    </rPh>
    <rPh sb="10" eb="12">
      <t>デンゲン</t>
    </rPh>
    <rPh sb="13" eb="15">
      <t>デンゲン</t>
    </rPh>
    <rPh sb="15" eb="16">
      <t>トウ</t>
    </rPh>
    <rPh sb="16" eb="18">
      <t>シキベツ</t>
    </rPh>
    <rPh sb="18" eb="20">
      <t>バンゴウ</t>
    </rPh>
    <phoneticPr fontId="5"/>
  </si>
  <si>
    <t>改修しようとしている電源の電源等識別番号(5)</t>
    <rPh sb="0" eb="2">
      <t>カイシュウ</t>
    </rPh>
    <rPh sb="10" eb="12">
      <t>デンゲン</t>
    </rPh>
    <rPh sb="13" eb="15">
      <t>デンゲン</t>
    </rPh>
    <rPh sb="15" eb="16">
      <t>トウ</t>
    </rPh>
    <rPh sb="16" eb="18">
      <t>シキベツ</t>
    </rPh>
    <rPh sb="18" eb="20">
      <t>バンゴウ</t>
    </rPh>
    <phoneticPr fontId="5"/>
  </si>
  <si>
    <t>地熱</t>
    <rPh sb="0" eb="2">
      <t>チネツ</t>
    </rPh>
    <phoneticPr fontId="5"/>
  </si>
  <si>
    <t>LNG専焼火力</t>
    <rPh sb="3" eb="5">
      <t>センショウ</t>
    </rPh>
    <rPh sb="5" eb="7">
      <t>カリョク</t>
    </rPh>
    <phoneticPr fontId="5"/>
  </si>
  <si>
    <t>本オークションで落札した火力電源が、脱炭素化に向けた追加的な改修を行うために投資を行い、本オークションに再度応札をする場合「○」を選択(プルダウン)
※前年度以前に落札した電源の追加投資分の参加登録の場合のみ入力
※電源等情報登録期間を過ぎると変更できません</t>
    <rPh sb="38" eb="40">
      <t>トウシ</t>
    </rPh>
    <rPh sb="41" eb="42">
      <t>オコナ</t>
    </rPh>
    <rPh sb="76" eb="79">
      <t>ゼンネンド</t>
    </rPh>
    <rPh sb="79" eb="81">
      <t>イゼン</t>
    </rPh>
    <rPh sb="82" eb="84">
      <t>ラクサツ</t>
    </rPh>
    <rPh sb="86" eb="88">
      <t>デンゲン</t>
    </rPh>
    <rPh sb="89" eb="91">
      <t>ツイカ</t>
    </rPh>
    <rPh sb="91" eb="93">
      <t>トウシ</t>
    </rPh>
    <rPh sb="93" eb="94">
      <t>ブン</t>
    </rPh>
    <rPh sb="95" eb="97">
      <t>サンカ</t>
    </rPh>
    <rPh sb="97" eb="99">
      <t>トウロク</t>
    </rPh>
    <rPh sb="100" eb="102">
      <t>バアイ</t>
    </rPh>
    <rPh sb="104" eb="106">
      <t>ニュウリョク</t>
    </rPh>
    <phoneticPr fontId="5"/>
  </si>
  <si>
    <t>*</t>
    <phoneticPr fontId="3"/>
  </si>
  <si>
    <t>拠点整備支援制度適用の希望の有無</t>
    <phoneticPr fontId="3"/>
  </si>
  <si>
    <t>新設・リプレース等/既設火力の改修の区分</t>
    <rPh sb="0" eb="2">
      <t>シンセツ</t>
    </rPh>
    <rPh sb="8" eb="9">
      <t>トウ</t>
    </rPh>
    <rPh sb="10" eb="12">
      <t>キセツ</t>
    </rPh>
    <rPh sb="12" eb="14">
      <t>カリョク</t>
    </rPh>
    <rPh sb="15" eb="17">
      <t>カイシュウ</t>
    </rPh>
    <rPh sb="18" eb="20">
      <t>クブン</t>
    </rPh>
    <phoneticPr fontId="5"/>
  </si>
  <si>
    <t>新設・リプレース等/既設火力の改修の区分</t>
    <phoneticPr fontId="3"/>
  </si>
  <si>
    <t>容量市場システムで発番後に記入※電源等情報登録合格後に、本機関担当者が入力しますので、ご確認ください</t>
    <rPh sb="9" eb="11">
      <t>ハツバン</t>
    </rPh>
    <rPh sb="11" eb="12">
      <t>ゴ</t>
    </rPh>
    <rPh sb="13" eb="15">
      <t>キニュウ</t>
    </rPh>
    <rPh sb="16" eb="18">
      <t>デンゲン</t>
    </rPh>
    <rPh sb="18" eb="19">
      <t>トウ</t>
    </rPh>
    <rPh sb="19" eb="21">
      <t>ジョウホウ</t>
    </rPh>
    <rPh sb="21" eb="23">
      <t>トウロク</t>
    </rPh>
    <rPh sb="23" eb="25">
      <t>ゴウカク</t>
    </rPh>
    <rPh sb="25" eb="26">
      <t>ゴ</t>
    </rPh>
    <rPh sb="28" eb="29">
      <t>ホン</t>
    </rPh>
    <rPh sb="29" eb="31">
      <t>キカン</t>
    </rPh>
    <rPh sb="31" eb="34">
      <t>タントウシャ</t>
    </rPh>
    <rPh sb="35" eb="37">
      <t>ニュウリョク</t>
    </rPh>
    <rPh sb="44" eb="46">
      <t>カクニン</t>
    </rPh>
    <phoneticPr fontId="5"/>
  </si>
  <si>
    <t>設備容量(発電端)</t>
  </si>
  <si>
    <t>自家消費に供出する容量(ベース分)</t>
  </si>
  <si>
    <t>設備容量(送電端)</t>
  </si>
  <si>
    <t>自家消費に供出する容量(変動分)</t>
  </si>
  <si>
    <t>自己託送に供出する容量</t>
  </si>
  <si>
    <t>特定供給に供出する容量</t>
  </si>
  <si>
    <t>特定送配電事業者に供出する容量</t>
  </si>
  <si>
    <t>本オークションの参加要件を満たさない発電容量</t>
  </si>
  <si>
    <t>本オークションに参加可能な設備容量(送電端)</t>
  </si>
  <si>
    <t>2.本シートの記入完了後、記入した項目が「事業計画書」・「電源等情報登録様式」、および該当する場合「バイオマス発電設備に係る燃料調達計画」シートの全項目が埋まっていることを確認してください。</t>
    <rPh sb="7" eb="12">
      <t>キニュウカンリョウゴ</t>
    </rPh>
    <rPh sb="13" eb="15">
      <t>キニュウ</t>
    </rPh>
    <rPh sb="17" eb="19">
      <t>コウモク</t>
    </rPh>
    <rPh sb="21" eb="26">
      <t>ジギョウケイカクショ</t>
    </rPh>
    <rPh sb="29" eb="34">
      <t>デンゲントウジョウホウ</t>
    </rPh>
    <rPh sb="34" eb="38">
      <t>トウロクヨウシキ</t>
    </rPh>
    <rPh sb="43" eb="45">
      <t>ガイトウ</t>
    </rPh>
    <rPh sb="47" eb="49">
      <t>バアイ</t>
    </rPh>
    <rPh sb="73" eb="76">
      <t>ゼンコウモク</t>
    </rPh>
    <rPh sb="77" eb="78">
      <t>ウ</t>
    </rPh>
    <rPh sb="86" eb="88">
      <t>カクニン</t>
    </rPh>
    <phoneticPr fontId="5"/>
  </si>
  <si>
    <t>新設</t>
    <rPh sb="0" eb="2">
      <t>シンセツ</t>
    </rPh>
    <phoneticPr fontId="5"/>
  </si>
  <si>
    <t>バイオマス発電設備に係る燃料調達計画</t>
    <rPh sb="5" eb="9">
      <t>ハツデンセツビ</t>
    </rPh>
    <rPh sb="10" eb="11">
      <t>カカ</t>
    </rPh>
    <rPh sb="12" eb="14">
      <t>ネンリョウ</t>
    </rPh>
    <rPh sb="14" eb="16">
      <t>チョウタツ</t>
    </rPh>
    <rPh sb="16" eb="18">
      <t>ケイカク</t>
    </rPh>
    <phoneticPr fontId="3"/>
  </si>
  <si>
    <t>蓄電池に係る事業計画</t>
    <rPh sb="0" eb="3">
      <t>チクデンチ</t>
    </rPh>
    <rPh sb="4" eb="5">
      <t>カカ</t>
    </rPh>
    <rPh sb="6" eb="10">
      <t>ジギョウケイカク</t>
    </rPh>
    <phoneticPr fontId="3"/>
  </si>
  <si>
    <t>脱炭素化に向けた対応（脱炭素化ロードマップの提出）</t>
    <rPh sb="0" eb="1">
      <t>ダツ</t>
    </rPh>
    <rPh sb="1" eb="3">
      <t>タンソ</t>
    </rPh>
    <rPh sb="3" eb="4">
      <t>カ</t>
    </rPh>
    <rPh sb="5" eb="6">
      <t>ム</t>
    </rPh>
    <rPh sb="8" eb="10">
      <t>タイオウ</t>
    </rPh>
    <rPh sb="11" eb="12">
      <t>ダツ</t>
    </rPh>
    <rPh sb="12" eb="14">
      <t>タンソ</t>
    </rPh>
    <rPh sb="14" eb="15">
      <t>カ</t>
    </rPh>
    <rPh sb="22" eb="24">
      <t>テイシュツ</t>
    </rPh>
    <phoneticPr fontId="5"/>
  </si>
  <si>
    <t>バイオマス発電設備に係る燃料調達計画の提出</t>
    <rPh sb="5" eb="9">
      <t>ハツデンセツビ</t>
    </rPh>
    <rPh sb="10" eb="11">
      <t>カカ</t>
    </rPh>
    <rPh sb="12" eb="16">
      <t>ネンリョウチョウタツ</t>
    </rPh>
    <rPh sb="16" eb="18">
      <t>ケイカク</t>
    </rPh>
    <rPh sb="19" eb="21">
      <t>テイシュツ</t>
    </rPh>
    <phoneticPr fontId="5"/>
  </si>
  <si>
    <t>あり</t>
  </si>
  <si>
    <t>-</t>
    <phoneticPr fontId="3"/>
  </si>
  <si>
    <t>1111111111</t>
    <phoneticPr fontId="3"/>
  </si>
  <si>
    <t>○</t>
  </si>
  <si>
    <t>0000000000</t>
    <phoneticPr fontId="3"/>
  </si>
  <si>
    <t>0000000001</t>
  </si>
  <si>
    <t>0000000002</t>
  </si>
  <si>
    <t>なし</t>
  </si>
  <si>
    <t>希望している</t>
  </si>
  <si>
    <t>プロジェクトファイナンス</t>
  </si>
  <si>
    <t>同上</t>
    <rPh sb="0" eb="2">
      <t>ドウジョウ</t>
    </rPh>
    <phoneticPr fontId="5"/>
  </si>
  <si>
    <t>電源等情報登録様式(2023年度長期脱炭素電源オークション向け)</t>
    <rPh sb="0" eb="2">
      <t>デンゲン</t>
    </rPh>
    <rPh sb="2" eb="3">
      <t>トウ</t>
    </rPh>
    <rPh sb="3" eb="5">
      <t>ジョウホウ</t>
    </rPh>
    <rPh sb="5" eb="7">
      <t>トウロク</t>
    </rPh>
    <rPh sb="7" eb="9">
      <t>ヨウシキ</t>
    </rPh>
    <rPh sb="14" eb="15">
      <t>ネン</t>
    </rPh>
    <rPh sb="15" eb="16">
      <t>ド</t>
    </rPh>
    <rPh sb="16" eb="18">
      <t>チョウキ</t>
    </rPh>
    <rPh sb="18" eb="19">
      <t>ダツ</t>
    </rPh>
    <rPh sb="19" eb="21">
      <t>タンソ</t>
    </rPh>
    <rPh sb="21" eb="23">
      <t>デンゲン</t>
    </rPh>
    <rPh sb="29" eb="30">
      <t>ム</t>
    </rPh>
    <phoneticPr fontId="5"/>
  </si>
  <si>
    <t>制度適用期間</t>
    <rPh sb="0" eb="2">
      <t>セイド</t>
    </rPh>
    <rPh sb="2" eb="4">
      <t>テキヨウ</t>
    </rPh>
    <rPh sb="4" eb="6">
      <t>キカン</t>
    </rPh>
    <phoneticPr fontId="5"/>
  </si>
  <si>
    <t>年間</t>
    <rPh sb="0" eb="2">
      <t>ネンカン</t>
    </rPh>
    <phoneticPr fontId="5"/>
  </si>
  <si>
    <t>新設/リプレース/既設火力の改修の区分</t>
    <rPh sb="0" eb="2">
      <t>シンセツ</t>
    </rPh>
    <rPh sb="9" eb="11">
      <t>キセツ</t>
    </rPh>
    <rPh sb="11" eb="13">
      <t>カリョク</t>
    </rPh>
    <rPh sb="14" eb="16">
      <t>カイシュウ</t>
    </rPh>
    <rPh sb="17" eb="19">
      <t>クブン</t>
    </rPh>
    <phoneticPr fontId="5"/>
  </si>
  <si>
    <t>発電方式の区分</t>
    <rPh sb="0" eb="2">
      <t>ハツデン</t>
    </rPh>
    <rPh sb="2" eb="4">
      <t>ホウシキ</t>
    </rPh>
    <rPh sb="5" eb="7">
      <t>クブン</t>
    </rPh>
    <phoneticPr fontId="5"/>
  </si>
  <si>
    <t>リプレースに係る補足情報</t>
    <rPh sb="6" eb="7">
      <t>カカ</t>
    </rPh>
    <rPh sb="8" eb="10">
      <t>ホソク</t>
    </rPh>
    <rPh sb="10" eb="12">
      <t>ジョウホウ</t>
    </rPh>
    <phoneticPr fontId="5"/>
  </si>
  <si>
    <t>本オークションに参加可能な設備容量(送電端)</t>
    <rPh sb="0" eb="1">
      <t>ホン</t>
    </rPh>
    <rPh sb="8" eb="12">
      <t>サンカカノウ</t>
    </rPh>
    <rPh sb="13" eb="17">
      <t>セツビヨウリョウ</t>
    </rPh>
    <rPh sb="18" eb="20">
      <t>ソウデン</t>
    </rPh>
    <rPh sb="20" eb="21">
      <t>タン</t>
    </rPh>
    <phoneticPr fontId="5"/>
  </si>
  <si>
    <t>同上</t>
    <rPh sb="0" eb="2">
      <t>ドウジョウ</t>
    </rPh>
    <phoneticPr fontId="3"/>
  </si>
  <si>
    <t>留意事項：</t>
    <rPh sb="0" eb="4">
      <t>リュウイジコウ</t>
    </rPh>
    <phoneticPr fontId="5"/>
  </si>
  <si>
    <t>1.「事業計画書」、「バイオマス発電設備に係る燃料調達計画」の情報は、その時点での確度の高い情報をもとに作成し、電源等情報の登録受付期間中に提出してください。なお「未定」の部分が多数ある等、事業の実施能力や事業の確実性が認められない場合、応札が認められない場合があります。</t>
    <rPh sb="3" eb="8">
      <t>ジギョウケイカクショ</t>
    </rPh>
    <rPh sb="16" eb="20">
      <t>ハツデンセツビ</t>
    </rPh>
    <rPh sb="21" eb="22">
      <t>カカ</t>
    </rPh>
    <rPh sb="23" eb="29">
      <t>ネンリョウチョウタツケイカク</t>
    </rPh>
    <rPh sb="31" eb="33">
      <t>ジョウホウ</t>
    </rPh>
    <rPh sb="37" eb="39">
      <t>ジテン</t>
    </rPh>
    <rPh sb="41" eb="43">
      <t>カクド</t>
    </rPh>
    <rPh sb="44" eb="45">
      <t>タカ</t>
    </rPh>
    <rPh sb="46" eb="48">
      <t>ジョウホウ</t>
    </rPh>
    <rPh sb="52" eb="54">
      <t>サクセイ</t>
    </rPh>
    <rPh sb="56" eb="61">
      <t>デンゲントウジョウホウ</t>
    </rPh>
    <rPh sb="62" eb="64">
      <t>トウロク</t>
    </rPh>
    <rPh sb="64" eb="69">
      <t>ウケツケキカンチュウ</t>
    </rPh>
    <rPh sb="70" eb="72">
      <t>テイシュツ</t>
    </rPh>
    <rPh sb="82" eb="84">
      <t>ミテイ</t>
    </rPh>
    <rPh sb="86" eb="88">
      <t>ブブン</t>
    </rPh>
    <rPh sb="89" eb="91">
      <t>タスウ</t>
    </rPh>
    <rPh sb="93" eb="94">
      <t>トウ</t>
    </rPh>
    <rPh sb="95" eb="97">
      <t>ジギョウ</t>
    </rPh>
    <rPh sb="98" eb="102">
      <t>ジッシノウリョク</t>
    </rPh>
    <rPh sb="103" eb="105">
      <t>ジギョウ</t>
    </rPh>
    <rPh sb="106" eb="109">
      <t>カクジツセイ</t>
    </rPh>
    <rPh sb="110" eb="111">
      <t>ミト</t>
    </rPh>
    <rPh sb="116" eb="118">
      <t>バアイ</t>
    </rPh>
    <rPh sb="119" eb="121">
      <t>オウサツ</t>
    </rPh>
    <rPh sb="122" eb="123">
      <t>ミト</t>
    </rPh>
    <rPh sb="128" eb="130">
      <t>バアイ</t>
    </rPh>
    <phoneticPr fontId="5"/>
  </si>
  <si>
    <t>※記載項目のうち、登録時点で記入できない項目の一部は、供給力提供開始時期までに取得し、速やかに報告する前提で、空欄での提出でも構いません。</t>
    <phoneticPr fontId="5"/>
  </si>
  <si>
    <t>-</t>
    <phoneticPr fontId="3"/>
  </si>
  <si>
    <t>脱炭素化に向けた改修のための追加投資か</t>
    <phoneticPr fontId="3"/>
  </si>
  <si>
    <t>参加登録する事業者の単位を選択(プルダウン)
※電源等情報登録後は、約定結果の公表日まで変更できません</t>
    <rPh sb="0" eb="2">
      <t>サンカ</t>
    </rPh>
    <rPh sb="2" eb="4">
      <t>トウロク</t>
    </rPh>
    <rPh sb="6" eb="9">
      <t>ジギョウシャ</t>
    </rPh>
    <rPh sb="10" eb="12">
      <t>タンイ</t>
    </rPh>
    <rPh sb="13" eb="15">
      <t>センタク</t>
    </rPh>
    <rPh sb="34" eb="36">
      <t>ヤクジョウ</t>
    </rPh>
    <rPh sb="36" eb="38">
      <t>ケッカ</t>
    </rPh>
    <rPh sb="39" eb="41">
      <t>コウヒョウ</t>
    </rPh>
    <rPh sb="41" eb="42">
      <t>ビ</t>
    </rPh>
    <rPh sb="44" eb="46">
      <t>ヘンコウ</t>
    </rPh>
    <phoneticPr fontId="5"/>
  </si>
  <si>
    <t>容量市場システムの事業者情報登録にて採番された番号を入力
※電源等情報登録後は、約定結果の公表日まで変更できません</t>
    <rPh sb="0" eb="2">
      <t>ヨウリョウ</t>
    </rPh>
    <rPh sb="2" eb="4">
      <t>シジョウ</t>
    </rPh>
    <rPh sb="9" eb="12">
      <t>ジギョウシャ</t>
    </rPh>
    <rPh sb="12" eb="14">
      <t>ジョウホウ</t>
    </rPh>
    <rPh sb="14" eb="16">
      <t>トウロク</t>
    </rPh>
    <rPh sb="18" eb="20">
      <t>サイバン</t>
    </rPh>
    <rPh sb="23" eb="25">
      <t>バンゴウ</t>
    </rPh>
    <rPh sb="26" eb="28">
      <t>ニュウリョク</t>
    </rPh>
    <phoneticPr fontId="5"/>
  </si>
  <si>
    <t>安定電源(固定)
※電源等情報登録後は、約定結果の公表日まで変更できません</t>
    <rPh sb="0" eb="2">
      <t>アンテイ</t>
    </rPh>
    <rPh sb="2" eb="4">
      <t>デンゲン</t>
    </rPh>
    <rPh sb="5" eb="7">
      <t>コテイ</t>
    </rPh>
    <phoneticPr fontId="5"/>
  </si>
  <si>
    <t>電源等の名称を入力(形式任意)
※電源等情報登録後は、約定結果の公表日まで変更できません</t>
    <rPh sb="0" eb="2">
      <t>デンゲン</t>
    </rPh>
    <rPh sb="2" eb="3">
      <t>トウ</t>
    </rPh>
    <rPh sb="4" eb="6">
      <t>メイショウ</t>
    </rPh>
    <rPh sb="7" eb="9">
      <t>ニュウリョク</t>
    </rPh>
    <rPh sb="12" eb="14">
      <t>ニンイ</t>
    </rPh>
    <phoneticPr fontId="5"/>
  </si>
  <si>
    <t>発電量調整供給契約に基づく受電地点明細表に記載の番号を入力(半角数字22桁)
受電地点特定番号が発番されていない新設電源の場合、「9999999999999999999999(22桁)」を入力
※電源等情報登録後は、約定結果の公表日まで変更できません</t>
    <rPh sb="21" eb="23">
      <t>キサイ</t>
    </rPh>
    <rPh sb="24" eb="26">
      <t>バンゴウ</t>
    </rPh>
    <rPh sb="27" eb="29">
      <t>ニュウリョク</t>
    </rPh>
    <rPh sb="30" eb="32">
      <t>ハンカク</t>
    </rPh>
    <rPh sb="32" eb="34">
      <t>スウジ</t>
    </rPh>
    <rPh sb="36" eb="37">
      <t>ケタ</t>
    </rPh>
    <phoneticPr fontId="5"/>
  </si>
  <si>
    <t>系統コードの上1桁(下記参照)をもとに選択(プルダウン)
系統接続するエリアが複数存在する場合は、主として系統接続するエリアを選択
参考：系統コードの上1桁
1.北海道　2.東北　3.東京　4.中部　5.北陸　6.関西　7.中国　8.四国　9.九州
※電源等情報登録後は、約定結果の公表日まで変更できません</t>
    <phoneticPr fontId="5"/>
  </si>
  <si>
    <t>0kW以上の整数で容量を入力(半角数字)※小数以下を切り捨てて入力して下さい
※電源等情報登録後は、約定結果の公表日まで変更できません。なお、各種容量は応札価格の監視に使用されます</t>
    <rPh sb="3" eb="5">
      <t>イジョウ</t>
    </rPh>
    <rPh sb="6" eb="8">
      <t>セイスウ</t>
    </rPh>
    <rPh sb="9" eb="11">
      <t>ヨウリョウ</t>
    </rPh>
    <rPh sb="12" eb="14">
      <t>ニュウリョク</t>
    </rPh>
    <rPh sb="15" eb="17">
      <t>ハンカク</t>
    </rPh>
    <rPh sb="17" eb="19">
      <t>スウジ</t>
    </rPh>
    <rPh sb="21" eb="25">
      <t>ショウスウイカ</t>
    </rPh>
    <rPh sb="26" eb="27">
      <t>キ</t>
    </rPh>
    <rPh sb="28" eb="29">
      <t>ス</t>
    </rPh>
    <rPh sb="31" eb="33">
      <t>ニュウリョク</t>
    </rPh>
    <rPh sb="35" eb="36">
      <t>クダ</t>
    </rPh>
    <phoneticPr fontId="5"/>
  </si>
  <si>
    <t>0kW以上の整数で容量を入力(半角数字)※小数以下を切り捨てて入力して下さい
※電源等情報登録後は、約定結果の公表日まで変更できません。なお、各種容量は応札価格の監視に使用されます</t>
    <phoneticPr fontId="3"/>
  </si>
  <si>
    <t>自動計算
※電源等情報登録後は、約定結果の公表日まで変更できません。なお、各種容量は応札価格の監視に使用されます</t>
    <rPh sb="0" eb="4">
      <t>ジドウケイサン</t>
    </rPh>
    <phoneticPr fontId="5"/>
  </si>
  <si>
    <t>運開予定年月を入力(半角数字 YYYYMM形式)
※電源等情報登録後は、約定結果の公表日まで変更できません</t>
    <rPh sb="0" eb="2">
      <t>ウンカイ</t>
    </rPh>
    <rPh sb="2" eb="4">
      <t>ヨテイ</t>
    </rPh>
    <rPh sb="4" eb="6">
      <t>ネンゲツ</t>
    </rPh>
    <rPh sb="7" eb="9">
      <t>ニュウリョク</t>
    </rPh>
    <rPh sb="10" eb="12">
      <t>ハンカク</t>
    </rPh>
    <rPh sb="12" eb="14">
      <t>スウジ</t>
    </rPh>
    <rPh sb="21" eb="23">
      <t>ケイシキ</t>
    </rPh>
    <phoneticPr fontId="5"/>
  </si>
  <si>
    <t>「あり」または「なし」を選択(プルダウン)
※電源等情報登録後は、約定結果の公表日まで変更できません</t>
    <rPh sb="12" eb="14">
      <t>センタク</t>
    </rPh>
    <phoneticPr fontId="5"/>
  </si>
  <si>
    <t>相対契約を締結している電源の場合に限り入力。
※電源等情報登録時点では空欄で登録可能ですが、対象実需給年度の前（時期は、別途公表）までに登録してください。なお電源等情報登録後は、約定結果の公表日まで変更できません</t>
    <phoneticPr fontId="5"/>
  </si>
  <si>
    <t>BGコードを入力(半角英数字)
※電源等情報登録時点では空欄で登録可能ですが、対象実需給年度の前（時期は、別途公表）までに登録してください。なお電源等情報登録後は、約定結果の公表日まで変更できません</t>
    <rPh sb="6" eb="8">
      <t>ニュウリョク</t>
    </rPh>
    <rPh sb="9" eb="11">
      <t>ハンカク</t>
    </rPh>
    <rPh sb="11" eb="14">
      <t>エイスウジ</t>
    </rPh>
    <phoneticPr fontId="5"/>
  </si>
  <si>
    <t>対応策を入力※電源等情報登録後は、約定結果の公表日まで変更できません</t>
    <rPh sb="0" eb="2">
      <t>タイオウ</t>
    </rPh>
    <rPh sb="2" eb="3">
      <t>サク</t>
    </rPh>
    <rPh sb="4" eb="6">
      <t>ニュウリョク</t>
    </rPh>
    <phoneticPr fontId="5"/>
  </si>
  <si>
    <t>事業者の反応を入力※電源等情報登録後は、約定結果の公表日まで変更できません</t>
    <rPh sb="0" eb="3">
      <t>ジギョウシャ</t>
    </rPh>
    <rPh sb="4" eb="6">
      <t>ハンノウ</t>
    </rPh>
    <rPh sb="7" eb="9">
      <t>ニュウリョク</t>
    </rPh>
    <phoneticPr fontId="5"/>
  </si>
  <si>
    <t>確認方法を入力※電源等情報登録後は、約定結果の公表日まで変更できません</t>
    <rPh sb="0" eb="2">
      <t>カクニン</t>
    </rPh>
    <rPh sb="2" eb="4">
      <t>ホウホウ</t>
    </rPh>
    <rPh sb="5" eb="7">
      <t>ニュウリョク</t>
    </rPh>
    <phoneticPr fontId="5"/>
  </si>
  <si>
    <t>説明年月日を入力(YYYYMMDD)
※電源等情報登録後は、約定結果の公表日まで変更できません</t>
    <rPh sb="0" eb="2">
      <t>セツメイ</t>
    </rPh>
    <rPh sb="2" eb="5">
      <t>ネンガッピ</t>
    </rPh>
    <rPh sb="6" eb="8">
      <t>ニュウリョク</t>
    </rPh>
    <phoneticPr fontId="5"/>
  </si>
  <si>
    <t>既存事業者(1)の名称を入力
※電源等情報登録後は、約定結果の公表日まで変更できません</t>
    <rPh sb="9" eb="11">
      <t>メイショウ</t>
    </rPh>
    <rPh sb="12" eb="14">
      <t>ニュウリョク</t>
    </rPh>
    <phoneticPr fontId="5"/>
  </si>
  <si>
    <t>調達地域を入力※電源等情報登録後は、約定結果の公表日まで変更できません</t>
    <rPh sb="0" eb="2">
      <t>チョウタツ</t>
    </rPh>
    <rPh sb="2" eb="4">
      <t>チイキ</t>
    </rPh>
    <rPh sb="5" eb="7">
      <t>ニュウリョク</t>
    </rPh>
    <phoneticPr fontId="5"/>
  </si>
  <si>
    <t>調達事業者を入力※電源等情報登録後は、約定結果の公表日まで変更できません</t>
    <rPh sb="0" eb="2">
      <t>チョウタツ</t>
    </rPh>
    <rPh sb="2" eb="5">
      <t>ジギョウシャ</t>
    </rPh>
    <rPh sb="6" eb="8">
      <t>ニュウリョク</t>
    </rPh>
    <phoneticPr fontId="5"/>
  </si>
  <si>
    <t>燃料(1)の名称を入力※電源等情報登録後は、約定結果の公表日まで変更できません</t>
    <rPh sb="6" eb="8">
      <t>メイショウ</t>
    </rPh>
    <rPh sb="9" eb="11">
      <t>ニュウリョク</t>
    </rPh>
    <phoneticPr fontId="5"/>
  </si>
  <si>
    <t>補助金の受領額を入力(0以上の整数)
※電源等情報登録後は、約定結果の公表日まで変更できません</t>
    <rPh sb="0" eb="3">
      <t>ホジョキン</t>
    </rPh>
    <rPh sb="4" eb="6">
      <t>ズリョウ</t>
    </rPh>
    <rPh sb="6" eb="7">
      <t>ガク</t>
    </rPh>
    <rPh sb="15" eb="17">
      <t>セイスウ</t>
    </rPh>
    <phoneticPr fontId="5"/>
  </si>
  <si>
    <t>補助金の内容を入力※電源等情報登録後は、約定結果の公表日まで変更できません</t>
    <rPh sb="0" eb="3">
      <t>ホジョキン</t>
    </rPh>
    <rPh sb="4" eb="6">
      <t>ナイヨウ</t>
    </rPh>
    <rPh sb="7" eb="9">
      <t>ニュウリョク</t>
    </rPh>
    <phoneticPr fontId="5"/>
  </si>
  <si>
    <t>補助金の名称を入力※電源等情報登録後は、約定結果の公表日まで変更できません</t>
    <rPh sb="4" eb="6">
      <t>メイショウ</t>
    </rPh>
    <phoneticPr fontId="5"/>
  </si>
  <si>
    <t>債権を選択する理由を入力
※電源等情報登録後は、約定結果の公表日まで変更できません</t>
    <rPh sb="0" eb="2">
      <t>サイケン</t>
    </rPh>
    <rPh sb="3" eb="5">
      <t>センタク</t>
    </rPh>
    <rPh sb="7" eb="9">
      <t>リユウ</t>
    </rPh>
    <rPh sb="10" eb="12">
      <t>ニュウリョク</t>
    </rPh>
    <phoneticPr fontId="5"/>
  </si>
  <si>
    <t>発行条件を入力　※電源等情報登録後は、約定結果の公表日まで変更できません</t>
    <rPh sb="0" eb="2">
      <t>ハッコウ</t>
    </rPh>
    <rPh sb="2" eb="4">
      <t>ジョウケン</t>
    </rPh>
    <rPh sb="5" eb="7">
      <t>ニュウリョク</t>
    </rPh>
    <phoneticPr fontId="5"/>
  </si>
  <si>
    <t>債権の種類を入力　※電源等情報登録後は、約定結果の公表日まで変更できません</t>
    <rPh sb="3" eb="5">
      <t>シュルイ</t>
    </rPh>
    <rPh sb="6" eb="8">
      <t>ニュウリョク</t>
    </rPh>
    <phoneticPr fontId="5"/>
  </si>
  <si>
    <t>当該金融機関の選定理由を記載
※電源等情報登録後は、約定結果の公表日まで変更できません</t>
    <rPh sb="0" eb="6">
      <t>トウガイキンユウキカン</t>
    </rPh>
    <rPh sb="7" eb="11">
      <t>センテイリユウ</t>
    </rPh>
    <rPh sb="12" eb="14">
      <t>キサイ</t>
    </rPh>
    <phoneticPr fontId="5"/>
  </si>
  <si>
    <t>借入比率を入力(0以上100以下の整数、または少数を含む数)
※電源等情報登録後は、約定結果の公表日まで変更できません</t>
    <rPh sb="0" eb="2">
      <t>カリイレ</t>
    </rPh>
    <rPh sb="2" eb="4">
      <t>ヒリツ</t>
    </rPh>
    <rPh sb="5" eb="7">
      <t>ニュウリョク</t>
    </rPh>
    <phoneticPr fontId="5"/>
  </si>
  <si>
    <t>借り入れを想定する金融機関(1)の名称を入力
※電源等情報登録後は、約定結果の公表日まで変更できません</t>
    <rPh sb="0" eb="1">
      <t>カ</t>
    </rPh>
    <rPh sb="2" eb="3">
      <t>イ</t>
    </rPh>
    <rPh sb="17" eb="19">
      <t>メイショウ</t>
    </rPh>
    <phoneticPr fontId="5"/>
  </si>
  <si>
    <t>当該形式を選択する理由を入力
※電源等情報登録後は、約定結果の公表日まで変更できません</t>
    <rPh sb="0" eb="2">
      <t>トウガイ</t>
    </rPh>
    <rPh sb="2" eb="4">
      <t>ケイシキ</t>
    </rPh>
    <rPh sb="5" eb="7">
      <t>センタク</t>
    </rPh>
    <rPh sb="9" eb="11">
      <t>リユウ</t>
    </rPh>
    <phoneticPr fontId="5"/>
  </si>
  <si>
    <t>借入形式がその他の場合に内容を記入
※電源等情報登録後は、結果の公表日まで変更できません</t>
    <rPh sb="0" eb="2">
      <t>カリイレ</t>
    </rPh>
    <rPh sb="2" eb="4">
      <t>ケイシキ</t>
    </rPh>
    <rPh sb="7" eb="8">
      <t>タ</t>
    </rPh>
    <rPh sb="9" eb="11">
      <t>バアイ</t>
    </rPh>
    <rPh sb="12" eb="14">
      <t>ナイヨウ</t>
    </rPh>
    <rPh sb="15" eb="17">
      <t>キニュウ</t>
    </rPh>
    <phoneticPr fontId="5"/>
  </si>
  <si>
    <t>借入形式を入力(プルダウン)
※電源等情報登録後は、約定結果の公表日まで変更できません</t>
    <phoneticPr fontId="5"/>
  </si>
  <si>
    <t>総借入額を入力(0以上の整数)
※電源等情報登録後は、約定結果の公表日まで変更できません</t>
    <rPh sb="12" eb="14">
      <t>セイスウ</t>
    </rPh>
    <phoneticPr fontId="5"/>
  </si>
  <si>
    <t>出資者の選定理由を入力
※電源等情報登録後は、約定結果の公表日まで変更できません</t>
    <rPh sb="0" eb="3">
      <t>シュッシシャ</t>
    </rPh>
    <rPh sb="4" eb="6">
      <t>センテイ</t>
    </rPh>
    <rPh sb="6" eb="8">
      <t>リユウ</t>
    </rPh>
    <rPh sb="10" eb="11">
      <t>リョク</t>
    </rPh>
    <phoneticPr fontId="5"/>
  </si>
  <si>
    <t>出資比率を入力(0以上100以下の整数、または少数を含む数)
※電源等情報登録後は、約定結果の公表日まで変更できません</t>
    <rPh sb="0" eb="2">
      <t>シュッシ</t>
    </rPh>
    <rPh sb="2" eb="4">
      <t>ヒリツ</t>
    </rPh>
    <rPh sb="9" eb="11">
      <t>イジョウ</t>
    </rPh>
    <rPh sb="14" eb="16">
      <t>イカ</t>
    </rPh>
    <rPh sb="17" eb="19">
      <t>セイスウ</t>
    </rPh>
    <rPh sb="23" eb="25">
      <t>ショウスウ</t>
    </rPh>
    <rPh sb="26" eb="27">
      <t>フク</t>
    </rPh>
    <rPh sb="28" eb="29">
      <t>カズ</t>
    </rPh>
    <phoneticPr fontId="5"/>
  </si>
  <si>
    <t>出資者(1)の名称を入力
※電源等情報登録後は、約定結果の公表日まで変更できません</t>
    <rPh sb="7" eb="9">
      <t>メイショウ</t>
    </rPh>
    <phoneticPr fontId="5"/>
  </si>
  <si>
    <t>資本金額を入力(0以上の整数)
※電源等情報登録後は、約定結果の公表日まで変更できません</t>
    <rPh sb="0" eb="3">
      <t>シホンキン</t>
    </rPh>
    <rPh sb="12" eb="14">
      <t>セイスウ</t>
    </rPh>
    <phoneticPr fontId="5"/>
  </si>
  <si>
    <t>総調達予定額を入力(0以上の整数)
※電源等情報登録後は、約定結果の公表日まで変更できません</t>
    <rPh sb="0" eb="1">
      <t>ソウ</t>
    </rPh>
    <rPh sb="1" eb="3">
      <t>チョウタツ</t>
    </rPh>
    <rPh sb="3" eb="5">
      <t>ヨテイ</t>
    </rPh>
    <rPh sb="5" eb="6">
      <t>ガク</t>
    </rPh>
    <rPh sb="7" eb="9">
      <t>ニュウリョク</t>
    </rPh>
    <rPh sb="11" eb="13">
      <t>イジョウ</t>
    </rPh>
    <rPh sb="14" eb="16">
      <t>セイスウ</t>
    </rPh>
    <phoneticPr fontId="5"/>
  </si>
  <si>
    <t>設置工事開始予定年月を入力(YYYYMM)
※電源等情報登録後は、約定結果の公表日まで変更できません</t>
    <rPh sb="0" eb="2">
      <t>セッチ</t>
    </rPh>
    <rPh sb="2" eb="4">
      <t>コウジ</t>
    </rPh>
    <rPh sb="4" eb="6">
      <t>カイシ</t>
    </rPh>
    <rPh sb="6" eb="8">
      <t>ヨテイ</t>
    </rPh>
    <rPh sb="8" eb="10">
      <t>ネンゲツ</t>
    </rPh>
    <rPh sb="11" eb="13">
      <t>ニュウリョク</t>
    </rPh>
    <phoneticPr fontId="5"/>
  </si>
  <si>
    <t>環境影響評価の手続予定期間を入力
※電源等情報登録後は、約定結果の公表日まで変更できません</t>
    <rPh sb="0" eb="2">
      <t>カンキョウ</t>
    </rPh>
    <rPh sb="2" eb="4">
      <t>エイキョウ</t>
    </rPh>
    <rPh sb="4" eb="6">
      <t>ヒョウカ</t>
    </rPh>
    <rPh sb="7" eb="9">
      <t>テツヅ</t>
    </rPh>
    <rPh sb="9" eb="11">
      <t>ヨテイ</t>
    </rPh>
    <rPh sb="11" eb="13">
      <t>キカン</t>
    </rPh>
    <rPh sb="14" eb="16">
      <t>ニュウリョク</t>
    </rPh>
    <phoneticPr fontId="5"/>
  </si>
  <si>
    <t>環境影響評価の要否を選択(プルダウン)
※電源等情報登録後は、約定結果の公表日まで変更できません</t>
    <rPh sb="0" eb="2">
      <t>カンキョウ</t>
    </rPh>
    <rPh sb="2" eb="4">
      <t>エイキョウ</t>
    </rPh>
    <rPh sb="4" eb="6">
      <t>ヒョウカ</t>
    </rPh>
    <rPh sb="7" eb="9">
      <t>ヨウヒ</t>
    </rPh>
    <rPh sb="10" eb="12">
      <t>センタク</t>
    </rPh>
    <phoneticPr fontId="5"/>
  </si>
  <si>
    <t>工事費負担金額を入力(0以上の整数)
※電源等情報登録後は、約定結果の公表日まで変更できません</t>
    <rPh sb="0" eb="2">
      <t>コウジ</t>
    </rPh>
    <rPh sb="2" eb="3">
      <t>ヒ</t>
    </rPh>
    <rPh sb="3" eb="5">
      <t>フタン</t>
    </rPh>
    <rPh sb="5" eb="7">
      <t>キンガク</t>
    </rPh>
    <rPh sb="8" eb="10">
      <t>ニュウリョク</t>
    </rPh>
    <rPh sb="12" eb="14">
      <t>イジョウ</t>
    </rPh>
    <rPh sb="15" eb="17">
      <t>セイスウ</t>
    </rPh>
    <phoneticPr fontId="5"/>
  </si>
  <si>
    <t>接続検討回答日を入力(YYYYMMDD)
※電源等情報登録後は、約定結果の公表日まで変更できません</t>
    <rPh sb="0" eb="2">
      <t>セツゾク</t>
    </rPh>
    <rPh sb="2" eb="4">
      <t>ケントウ</t>
    </rPh>
    <rPh sb="4" eb="7">
      <t>カイトウビ</t>
    </rPh>
    <rPh sb="8" eb="10">
      <t>ニュウリョク</t>
    </rPh>
    <phoneticPr fontId="5"/>
  </si>
  <si>
    <t>バイオマス発電設備に係る燃料調達計画の提出状況を入力(プルダウン)
※電源等情報登録後は、約定結果の公表日まで変更できません</t>
    <rPh sb="5" eb="7">
      <t>ハツデン</t>
    </rPh>
    <rPh sb="7" eb="9">
      <t>セツビ</t>
    </rPh>
    <rPh sb="10" eb="11">
      <t>カカ</t>
    </rPh>
    <rPh sb="12" eb="14">
      <t>ネンリョウ</t>
    </rPh>
    <rPh sb="14" eb="16">
      <t>チョウタツ</t>
    </rPh>
    <rPh sb="16" eb="18">
      <t>ケイカク</t>
    </rPh>
    <rPh sb="19" eb="21">
      <t>テイシュツ</t>
    </rPh>
    <rPh sb="21" eb="23">
      <t>ジョウキョウ</t>
    </rPh>
    <rPh sb="24" eb="26">
      <t>ニュウリョク</t>
    </rPh>
    <phoneticPr fontId="5"/>
  </si>
  <si>
    <t>拠点整備支援制度適用希望 の有無を選択(プルダウン)
※水素・アンモニア混焼火力または水素専焼火力の場合のみ
※電源等情報登録後は、約定結果の公表日まで変更できません</t>
    <rPh sb="0" eb="2">
      <t>キョテン</t>
    </rPh>
    <rPh sb="2" eb="4">
      <t>セイビ</t>
    </rPh>
    <rPh sb="4" eb="6">
      <t>シエン</t>
    </rPh>
    <rPh sb="6" eb="8">
      <t>セイド</t>
    </rPh>
    <rPh sb="8" eb="10">
      <t>テキヨウ</t>
    </rPh>
    <rPh sb="10" eb="12">
      <t>キボウ</t>
    </rPh>
    <rPh sb="14" eb="16">
      <t>ウム</t>
    </rPh>
    <rPh sb="17" eb="19">
      <t>センタク</t>
    </rPh>
    <phoneticPr fontId="5"/>
  </si>
  <si>
    <r>
      <t>価格差に着</t>
    </r>
    <r>
      <rPr>
        <sz val="11"/>
        <color theme="8"/>
        <rFont val="Microsoft JhengHei UI"/>
        <family val="1"/>
        <charset val="134"/>
      </rPr>
      <t>⽬</t>
    </r>
    <r>
      <rPr>
        <sz val="11"/>
        <color theme="8"/>
        <rFont val="ＭＳ 明朝"/>
        <family val="1"/>
        <charset val="128"/>
      </rPr>
      <t>した</t>
    </r>
    <r>
      <rPr>
        <sz val="11"/>
        <color theme="8"/>
        <rFont val="Microsoft JhengHei UI"/>
        <family val="1"/>
        <charset val="134"/>
      </rPr>
      <t>⽀</t>
    </r>
    <r>
      <rPr>
        <sz val="11"/>
        <color theme="8"/>
        <rFont val="ＭＳ 明朝"/>
        <family val="1"/>
        <charset val="128"/>
      </rPr>
      <t>援制度適用希望 の有無を選択(プルダウン)
※水素・アンモニア混焼火力または水素専焼火力の場合のみ
※電源等情報登録後は、約定結果の公表日まで変更できません</t>
    </r>
    <rPh sb="12" eb="14">
      <t>テキヨウ</t>
    </rPh>
    <rPh sb="14" eb="16">
      <t>キボウ</t>
    </rPh>
    <rPh sb="18" eb="20">
      <t>ウム</t>
    </rPh>
    <rPh sb="21" eb="23">
      <t>センタク</t>
    </rPh>
    <rPh sb="54" eb="56">
      <t>バアイ</t>
    </rPh>
    <phoneticPr fontId="5"/>
  </si>
  <si>
    <t>脱炭素化ロードマップの実行状況を入力(プルダウン)
※電源等情報登録後は、約定結果の公表日まで変更できません</t>
    <rPh sb="0" eb="1">
      <t>ダツ</t>
    </rPh>
    <rPh sb="1" eb="3">
      <t>タンソ</t>
    </rPh>
    <rPh sb="3" eb="4">
      <t>カ</t>
    </rPh>
    <rPh sb="11" eb="13">
      <t>ジッコウ</t>
    </rPh>
    <rPh sb="13" eb="15">
      <t>ジョウキョウ</t>
    </rPh>
    <rPh sb="16" eb="18">
      <t>ニュウリョク</t>
    </rPh>
    <phoneticPr fontId="5"/>
  </si>
  <si>
    <t>同時落札条件の相手先電源(1)の電源等識別番号を入力
※電源等情報登録後は、約定結果の公表日まで変更できません</t>
    <rPh sb="0" eb="2">
      <t>ドウジ</t>
    </rPh>
    <rPh sb="2" eb="4">
      <t>ラクサツ</t>
    </rPh>
    <rPh sb="4" eb="6">
      <t>ジョウケン</t>
    </rPh>
    <rPh sb="7" eb="9">
      <t>アイテ</t>
    </rPh>
    <rPh sb="9" eb="10">
      <t>サキ</t>
    </rPh>
    <rPh sb="10" eb="12">
      <t>デンゲン</t>
    </rPh>
    <rPh sb="16" eb="23">
      <t>デンゲントウシキベツバンゴウ</t>
    </rPh>
    <rPh sb="24" eb="26">
      <t>ニュウリョク</t>
    </rPh>
    <phoneticPr fontId="5"/>
  </si>
  <si>
    <t>同時落札条件の相手先電源(1)を提供する事業者の事業者コードを入力
※電源等情報登録後は、約定結果の公表日まで変更できません</t>
    <rPh sb="0" eb="2">
      <t>ドウジ</t>
    </rPh>
    <rPh sb="2" eb="4">
      <t>ラクサツ</t>
    </rPh>
    <rPh sb="4" eb="6">
      <t>ジョウケン</t>
    </rPh>
    <rPh sb="7" eb="9">
      <t>アイテ</t>
    </rPh>
    <rPh sb="9" eb="10">
      <t>サキ</t>
    </rPh>
    <rPh sb="10" eb="12">
      <t>デンゲン</t>
    </rPh>
    <rPh sb="16" eb="18">
      <t>テイキョウ</t>
    </rPh>
    <rPh sb="20" eb="23">
      <t>ジギョウシャ</t>
    </rPh>
    <rPh sb="24" eb="27">
      <t>ジギョウシャ</t>
    </rPh>
    <rPh sb="31" eb="33">
      <t>ニュウリョク</t>
    </rPh>
    <phoneticPr fontId="5"/>
  </si>
  <si>
    <t>完了年度（見込みを含む）を入力
※電源等情報登録後は、約定結果の公表日まで変更できません</t>
    <phoneticPr fontId="5"/>
  </si>
  <si>
    <t>電源の起動時間を入力。
電源等が起動操作の開始から系統並列までの時間および系統並列から容量確保契約容量に到達するまでの時間をパターン毎に入力。※電源等情報登録時点では空欄で登録可能ですが、対象実需給年度の前（時期は、別途公表）までに登録してください。なお電源等情報登録後は、約定結果の公表日まで変更できません</t>
    <rPh sb="0" eb="2">
      <t>デンゲン</t>
    </rPh>
    <rPh sb="3" eb="5">
      <t>キドウ</t>
    </rPh>
    <rPh sb="5" eb="7">
      <t>ジカン</t>
    </rPh>
    <rPh sb="8" eb="10">
      <t>ニュウリョク</t>
    </rPh>
    <phoneticPr fontId="5"/>
  </si>
  <si>
    <t>マスタ情報を参照し系統コードを入力(半角英数字)
系統コードが発番されていない新設電源の場合、「YYYYY(Yを計5個)」を入力
※電源等情報登録後は、約定結果の公表日まで変更できません</t>
    <rPh sb="3" eb="5">
      <t>ジョウホウ</t>
    </rPh>
    <rPh sb="6" eb="8">
      <t>サンショウ</t>
    </rPh>
    <rPh sb="9" eb="11">
      <t>ケイトウ</t>
    </rPh>
    <rPh sb="15" eb="17">
      <t>ニュウリョク</t>
    </rPh>
    <rPh sb="18" eb="20">
      <t>ハンカク</t>
    </rPh>
    <rPh sb="20" eb="23">
      <t>エイスウジ</t>
    </rPh>
    <phoneticPr fontId="5"/>
  </si>
  <si>
    <t>対象の場合に入力　※電源等情報登録後は、約定結果の公表日まで変更できません</t>
    <phoneticPr fontId="5"/>
  </si>
  <si>
    <t>長期脱炭素電源オークションの制度適用を開始する年度を入力(半角数字YYYY形式)
※電源等情報登録後は、約定結果の公表日まで変更できません</t>
    <rPh sb="0" eb="2">
      <t>チョウキ</t>
    </rPh>
    <rPh sb="2" eb="3">
      <t>ダツ</t>
    </rPh>
    <rPh sb="3" eb="5">
      <t>タンソ</t>
    </rPh>
    <rPh sb="5" eb="7">
      <t>デンゲン</t>
    </rPh>
    <rPh sb="14" eb="16">
      <t>セイド</t>
    </rPh>
    <rPh sb="16" eb="18">
      <t>テキヨウ</t>
    </rPh>
    <rPh sb="19" eb="21">
      <t>カイシ</t>
    </rPh>
    <rPh sb="23" eb="24">
      <t>ネン</t>
    </rPh>
    <rPh sb="24" eb="25">
      <t>ド</t>
    </rPh>
    <rPh sb="26" eb="28">
      <t>ニュウリョク</t>
    </rPh>
    <phoneticPr fontId="5"/>
  </si>
  <si>
    <t>3.東京</t>
  </si>
  <si>
    <t>希望しない</t>
  </si>
  <si>
    <t>発電方式の区分</t>
    <rPh sb="0" eb="4">
      <t>ハツデンホウシキ</t>
    </rPh>
    <rPh sb="5" eb="7">
      <t>クブン</t>
    </rPh>
    <phoneticPr fontId="3"/>
  </si>
  <si>
    <t>水力</t>
    <rPh sb="0" eb="2">
      <t>スイリョク</t>
    </rPh>
    <phoneticPr fontId="5"/>
  </si>
  <si>
    <t>蓄電池</t>
    <rPh sb="0" eb="3">
      <t>チクデンチ</t>
    </rPh>
    <phoneticPr fontId="5"/>
  </si>
  <si>
    <t>既設火力の改修</t>
    <rPh sb="0" eb="2">
      <t>キセツ</t>
    </rPh>
    <rPh sb="2" eb="4">
      <t>カリョク</t>
    </rPh>
    <rPh sb="5" eb="7">
      <t>カイシュウ</t>
    </rPh>
    <phoneticPr fontId="5"/>
  </si>
  <si>
    <t>新設火力</t>
    <rPh sb="0" eb="2">
      <t>シンセツ</t>
    </rPh>
    <rPh sb="2" eb="4">
      <t>カリョク</t>
    </rPh>
    <phoneticPr fontId="5"/>
  </si>
  <si>
    <t>新設蓄電池</t>
    <rPh sb="0" eb="2">
      <t>シンセツ</t>
    </rPh>
    <rPh sb="2" eb="5">
      <t>チクデンチ</t>
    </rPh>
    <phoneticPr fontId="5"/>
  </si>
  <si>
    <t>新設水力</t>
    <rPh sb="2" eb="4">
      <t>スイリョク</t>
    </rPh>
    <phoneticPr fontId="5"/>
  </si>
  <si>
    <t>新設地熱</t>
    <rPh sb="2" eb="4">
      <t>チネツ</t>
    </rPh>
    <phoneticPr fontId="5"/>
  </si>
  <si>
    <t>新設原子力</t>
    <rPh sb="2" eb="5">
      <t>ゲンシリョク</t>
    </rPh>
    <phoneticPr fontId="5"/>
  </si>
  <si>
    <t>既設火力の改修火力</t>
    <rPh sb="0" eb="2">
      <t>キセツ</t>
    </rPh>
    <rPh sb="2" eb="4">
      <t>カリョク</t>
    </rPh>
    <rPh sb="5" eb="7">
      <t>カイシュウ</t>
    </rPh>
    <rPh sb="7" eb="9">
      <t>カリョク</t>
    </rPh>
    <phoneticPr fontId="5"/>
  </si>
  <si>
    <t>火力</t>
    <rPh sb="0" eb="2">
      <t>カリョク</t>
    </rPh>
    <phoneticPr fontId="5"/>
  </si>
  <si>
    <t>水素_専焼</t>
    <rPh sb="0" eb="2">
      <t>スイソ</t>
    </rPh>
    <rPh sb="3" eb="4">
      <t>セン</t>
    </rPh>
    <phoneticPr fontId="5"/>
  </si>
  <si>
    <t>なし</t>
    <phoneticPr fontId="5"/>
  </si>
  <si>
    <t>全設備更新型</t>
    <rPh sb="0" eb="6">
      <t>ゼンセツビコウシンガタ</t>
    </rPh>
    <phoneticPr fontId="5"/>
  </si>
  <si>
    <t>水素10%以上の混焼にするための改修</t>
    <rPh sb="0" eb="2">
      <t>スイソ</t>
    </rPh>
    <rPh sb="5" eb="7">
      <t>イジョウ</t>
    </rPh>
    <rPh sb="8" eb="10">
      <t>コンショウ</t>
    </rPh>
    <rPh sb="16" eb="18">
      <t>カイシュウ</t>
    </rPh>
    <phoneticPr fontId="5"/>
  </si>
  <si>
    <t>水素_混焼</t>
    <rPh sb="0" eb="2">
      <t>スイソ</t>
    </rPh>
    <rPh sb="3" eb="4">
      <t>コン</t>
    </rPh>
    <phoneticPr fontId="5"/>
  </si>
  <si>
    <t>一般_貯水式</t>
    <rPh sb="0" eb="2">
      <t>イッパン</t>
    </rPh>
    <rPh sb="3" eb="6">
      <t>チョスイシキ</t>
    </rPh>
    <phoneticPr fontId="5"/>
  </si>
  <si>
    <t>地下設備流用型</t>
    <rPh sb="0" eb="2">
      <t>チカ</t>
    </rPh>
    <rPh sb="2" eb="4">
      <t>セツビ</t>
    </rPh>
    <rPh sb="4" eb="6">
      <t>リュウヨウ</t>
    </rPh>
    <rPh sb="6" eb="7">
      <t>ガタ</t>
    </rPh>
    <phoneticPr fontId="5"/>
  </si>
  <si>
    <t>アンモニア20%以上の混焼にするための改修</t>
    <phoneticPr fontId="5"/>
  </si>
  <si>
    <t>バイオマス専焼</t>
    <rPh sb="5" eb="6">
      <t>セン</t>
    </rPh>
    <phoneticPr fontId="5"/>
  </si>
  <si>
    <t>一般_調整式</t>
    <rPh sb="0" eb="2">
      <t>イッパン</t>
    </rPh>
    <rPh sb="3" eb="6">
      <t>チョウセイシキ</t>
    </rPh>
    <phoneticPr fontId="5"/>
  </si>
  <si>
    <t>既設火力の化石 kW 部分の全てをバイオマス化するための改修</t>
    <phoneticPr fontId="5"/>
  </si>
  <si>
    <t>原子力</t>
    <rPh sb="0" eb="3">
      <t>ゲンシリョク</t>
    </rPh>
    <phoneticPr fontId="5"/>
  </si>
  <si>
    <t>リプレース等火力</t>
    <rPh sb="5" eb="6">
      <t>トウ</t>
    </rPh>
    <rPh sb="6" eb="8">
      <t>カリョク</t>
    </rPh>
    <phoneticPr fontId="5"/>
  </si>
  <si>
    <t>リプレース等蓄電池</t>
    <rPh sb="5" eb="6">
      <t>トウ</t>
    </rPh>
    <rPh sb="6" eb="9">
      <t>チクデンチ</t>
    </rPh>
    <phoneticPr fontId="5"/>
  </si>
  <si>
    <t>リプレース等水力</t>
    <rPh sb="5" eb="6">
      <t>トウ</t>
    </rPh>
    <rPh sb="6" eb="8">
      <t>スイリョク</t>
    </rPh>
    <phoneticPr fontId="5"/>
  </si>
  <si>
    <t>リプレース等地熱</t>
    <rPh sb="5" eb="6">
      <t>トウ</t>
    </rPh>
    <rPh sb="6" eb="8">
      <t>チネツ</t>
    </rPh>
    <phoneticPr fontId="5"/>
  </si>
  <si>
    <t>リプレース等原子力</t>
    <rPh sb="5" eb="6">
      <t>トウ</t>
    </rPh>
    <rPh sb="6" eb="9">
      <t>ゲンシリョク</t>
    </rPh>
    <phoneticPr fontId="5"/>
  </si>
  <si>
    <t>リプレース等</t>
    <rPh sb="5" eb="6">
      <t>トウ</t>
    </rPh>
    <phoneticPr fontId="5"/>
  </si>
  <si>
    <t>選択肢より選択(プルダウン※新設/リプレース等/既設火力の改修の区分と連動)
※電源等情報登録後は、約定結果の公表日まで変更できません</t>
    <rPh sb="0" eb="3">
      <t>センタクシ</t>
    </rPh>
    <rPh sb="5" eb="7">
      <t>センタク</t>
    </rPh>
    <rPh sb="14" eb="16">
      <t>シンセツ</t>
    </rPh>
    <rPh sb="22" eb="23">
      <t>トウ</t>
    </rPh>
    <rPh sb="24" eb="26">
      <t>キセツ</t>
    </rPh>
    <rPh sb="26" eb="28">
      <t>カリョク</t>
    </rPh>
    <rPh sb="29" eb="31">
      <t>カイシュウ</t>
    </rPh>
    <rPh sb="32" eb="34">
      <t>クブン</t>
    </rPh>
    <rPh sb="35" eb="37">
      <t>レンドウ</t>
    </rPh>
    <phoneticPr fontId="5"/>
  </si>
  <si>
    <t>選択肢より選択(プルダウン※電源種別と連動)
※電源等情報登録後は、約定結果の公表日まで変更できません</t>
    <rPh sb="0" eb="3">
      <t>センタクシ</t>
    </rPh>
    <rPh sb="5" eb="7">
      <t>センタク</t>
    </rPh>
    <rPh sb="14" eb="18">
      <t>デンゲンシュベツ</t>
    </rPh>
    <rPh sb="19" eb="21">
      <t>レンドウ</t>
    </rPh>
    <phoneticPr fontId="5"/>
  </si>
  <si>
    <t>新設</t>
  </si>
  <si>
    <t>単一事業者による参加登録</t>
  </si>
  <si>
    <t>○○株式会社</t>
    <rPh sb="2" eb="6">
      <t>カブシキカイシャ</t>
    </rPh>
    <phoneticPr fontId="1"/>
  </si>
  <si>
    <t>東京都千代田区○-○-○</t>
    <rPh sb="0" eb="7">
      <t>トウキョウトチヨダク</t>
    </rPh>
    <phoneticPr fontId="1"/>
  </si>
  <si>
    <t>代表取締役　広域太郎</t>
    <rPh sb="0" eb="5">
      <t>ダイヒョウトリシマリヤク</t>
    </rPh>
    <rPh sb="6" eb="8">
      <t>コウイキ</t>
    </rPh>
    <rPh sb="8" eb="10">
      <t>タロウ</t>
    </rPh>
    <phoneticPr fontId="1"/>
  </si>
  <si>
    <t>○○部　広域次郎</t>
    <rPh sb="0" eb="3">
      <t>マルマルブ</t>
    </rPh>
    <rPh sb="4" eb="6">
      <t>コウイキ</t>
    </rPh>
    <rPh sb="6" eb="8">
      <t>ジロウ</t>
    </rPh>
    <phoneticPr fontId="1"/>
  </si>
  <si>
    <t>03-1234-5678</t>
  </si>
  <si>
    <t>○○@○○.co.jp</t>
  </si>
  <si>
    <t>ABC発電所</t>
    <rPh sb="3" eb="5">
      <t>ハツデン</t>
    </rPh>
    <rPh sb="5" eb="6">
      <t>ショ</t>
    </rPh>
    <phoneticPr fontId="1"/>
  </si>
  <si>
    <t>0000018401</t>
  </si>
  <si>
    <t>千葉県柏市XX1-1-1</t>
    <rPh sb="0" eb="3">
      <t>チバケン</t>
    </rPh>
    <rPh sb="3" eb="5">
      <t>カシワシ</t>
    </rPh>
    <phoneticPr fontId="1"/>
  </si>
  <si>
    <t>TTTT株式会社</t>
    <rPh sb="4" eb="6">
      <t>カブシキ</t>
    </rPh>
    <rPh sb="6" eb="8">
      <t>カイシャ</t>
    </rPh>
    <phoneticPr fontId="1"/>
  </si>
  <si>
    <t>東京都千代田区1-1-1</t>
    <rPh sb="0" eb="3">
      <t>トウキョウト</t>
    </rPh>
    <rPh sb="3" eb="7">
      <t>チヨダク</t>
    </rPh>
    <phoneticPr fontId="1"/>
  </si>
  <si>
    <t>電力太郎</t>
    <rPh sb="0" eb="2">
      <t>デンリョク</t>
    </rPh>
    <rPh sb="2" eb="4">
      <t>タロウ</t>
    </rPh>
    <phoneticPr fontId="1"/>
  </si>
  <si>
    <t>電力花子</t>
    <rPh sb="0" eb="2">
      <t>デンリョク</t>
    </rPh>
    <rPh sb="2" eb="4">
      <t>ハナコ</t>
    </rPh>
    <phoneticPr fontId="1"/>
  </si>
  <si>
    <t>9999999999999999999999</t>
  </si>
  <si>
    <t>YYYYY</t>
  </si>
  <si>
    <t>1号機</t>
    <rPh sb="1" eb="3">
      <t>ゴウキ</t>
    </rPh>
    <phoneticPr fontId="1"/>
  </si>
  <si>
    <t>エナジー太郎</t>
    <rPh sb="4" eb="6">
      <t>タロウ</t>
    </rPh>
    <phoneticPr fontId="1"/>
  </si>
  <si>
    <t>前日計画提出締切の 13 日前 16 時まで</t>
  </si>
  <si>
    <t>G****</t>
  </si>
  <si>
    <t>7Y02</t>
  </si>
  <si>
    <t>BBB</t>
  </si>
  <si>
    <t>0000022222</t>
  </si>
  <si>
    <t>7Y03</t>
  </si>
  <si>
    <t>CCC</t>
  </si>
  <si>
    <t>0000033333</t>
  </si>
  <si>
    <t>7Y04</t>
  </si>
  <si>
    <t>DDD</t>
  </si>
  <si>
    <t>0000044444</t>
  </si>
  <si>
    <t>7Y05</t>
  </si>
  <si>
    <t>EEE</t>
  </si>
  <si>
    <t>0000055555</t>
  </si>
  <si>
    <t>7Y06</t>
  </si>
  <si>
    <t>FFF</t>
  </si>
  <si>
    <t>0000066666</t>
  </si>
  <si>
    <t>9999999999</t>
  </si>
  <si>
    <t xml:space="preserve">①パターン名：「コールド」
起動～並列：○時間〇分
並列～フル出力：○時間〇分
</t>
    <rPh sb="5" eb="6">
      <t>メイ</t>
    </rPh>
    <rPh sb="14" eb="16">
      <t>キドウ</t>
    </rPh>
    <rPh sb="17" eb="19">
      <t>ヘイレツ</t>
    </rPh>
    <rPh sb="21" eb="23">
      <t>ジカン</t>
    </rPh>
    <rPh sb="23" eb="25">
      <t>マルフン</t>
    </rPh>
    <rPh sb="26" eb="28">
      <t>ヘイレツ</t>
    </rPh>
    <rPh sb="31" eb="33">
      <t>シュツリョク</t>
    </rPh>
    <rPh sb="35" eb="37">
      <t>ジカン</t>
    </rPh>
    <rPh sb="37" eb="39">
      <t>マルフン</t>
    </rPh>
    <phoneticPr fontId="1"/>
  </si>
  <si>
    <t>必要</t>
  </si>
  <si>
    <t>2020年09月～2020年12月</t>
    <rPh sb="4" eb="5">
      <t>ネン</t>
    </rPh>
    <rPh sb="7" eb="8">
      <t>ガツ</t>
    </rPh>
    <rPh sb="13" eb="14">
      <t>ネン</t>
    </rPh>
    <rPh sb="16" eb="17">
      <t>ガツ</t>
    </rPh>
    <phoneticPr fontId="1"/>
  </si>
  <si>
    <t>AAA</t>
  </si>
  <si>
    <t>XXXXXのため</t>
  </si>
  <si>
    <t>金利が最も優遇されたため</t>
    <rPh sb="0" eb="2">
      <t>キンリ</t>
    </rPh>
    <rPh sb="3" eb="4">
      <t>モット</t>
    </rPh>
    <rPh sb="5" eb="7">
      <t>ユウグウ</t>
    </rPh>
    <phoneticPr fontId="1"/>
  </si>
  <si>
    <t>○○のため</t>
  </si>
  <si>
    <t>aaa</t>
  </si>
  <si>
    <t>改修しようとしている電源の電源等識別番号（１）</t>
    <rPh sb="0" eb="2">
      <t>カイシュウ</t>
    </rPh>
    <rPh sb="10" eb="12">
      <t>デンゲン</t>
    </rPh>
    <rPh sb="13" eb="15">
      <t>デンゲン</t>
    </rPh>
    <rPh sb="15" eb="16">
      <t>トウ</t>
    </rPh>
    <rPh sb="16" eb="18">
      <t>シキベツ</t>
    </rPh>
    <rPh sb="18" eb="20">
      <t>バンゴウ</t>
    </rPh>
    <phoneticPr fontId="5"/>
  </si>
  <si>
    <t>改修しようとしている電源の電源等識別番号（２）</t>
    <rPh sb="0" eb="2">
      <t>カイシュウ</t>
    </rPh>
    <rPh sb="10" eb="12">
      <t>デンゲン</t>
    </rPh>
    <rPh sb="13" eb="15">
      <t>デンゲン</t>
    </rPh>
    <rPh sb="15" eb="16">
      <t>トウ</t>
    </rPh>
    <rPh sb="16" eb="18">
      <t>シキベツ</t>
    </rPh>
    <rPh sb="18" eb="20">
      <t>バンゴウ</t>
    </rPh>
    <phoneticPr fontId="5"/>
  </si>
  <si>
    <t>改修しようとしている電源の電源等識別番号（３）</t>
    <rPh sb="0" eb="2">
      <t>カイシュウ</t>
    </rPh>
    <rPh sb="10" eb="12">
      <t>デンゲン</t>
    </rPh>
    <rPh sb="13" eb="15">
      <t>デンゲン</t>
    </rPh>
    <rPh sb="15" eb="16">
      <t>トウ</t>
    </rPh>
    <rPh sb="16" eb="18">
      <t>シキベツ</t>
    </rPh>
    <rPh sb="18" eb="20">
      <t>バンゴウ</t>
    </rPh>
    <phoneticPr fontId="5"/>
  </si>
  <si>
    <t>改修しようとしている電源の電源等識別番号（４）</t>
    <rPh sb="0" eb="2">
      <t>カイシュウ</t>
    </rPh>
    <rPh sb="10" eb="12">
      <t>デンゲン</t>
    </rPh>
    <rPh sb="13" eb="15">
      <t>デンゲン</t>
    </rPh>
    <rPh sb="15" eb="16">
      <t>トウ</t>
    </rPh>
    <rPh sb="16" eb="18">
      <t>シキベツ</t>
    </rPh>
    <rPh sb="18" eb="20">
      <t>バンゴウ</t>
    </rPh>
    <phoneticPr fontId="5"/>
  </si>
  <si>
    <t>改修しようとしている電源の電源等識別番号（５）</t>
    <rPh sb="0" eb="2">
      <t>カイシュウ</t>
    </rPh>
    <rPh sb="10" eb="12">
      <t>デンゲン</t>
    </rPh>
    <rPh sb="13" eb="15">
      <t>デンゲン</t>
    </rPh>
    <rPh sb="15" eb="16">
      <t>トウ</t>
    </rPh>
    <rPh sb="16" eb="18">
      <t>シキベツ</t>
    </rPh>
    <rPh sb="18" eb="20">
      <t>バンゴウ</t>
    </rPh>
    <phoneticPr fontId="5"/>
  </si>
  <si>
    <t>既設原子力の安全対策投資</t>
    <rPh sb="0" eb="5">
      <t>キセツゲンシリョク</t>
    </rPh>
    <rPh sb="6" eb="12">
      <t>アンゼンタイサクトウシ</t>
    </rPh>
    <phoneticPr fontId="3"/>
  </si>
  <si>
    <r>
      <t>価格差に着</t>
    </r>
    <r>
      <rPr>
        <sz val="11"/>
        <color theme="1"/>
        <rFont val="Microsoft YaHei UI"/>
        <family val="1"/>
        <charset val="134"/>
      </rPr>
      <t>⽬</t>
    </r>
    <r>
      <rPr>
        <sz val="11"/>
        <color theme="1"/>
        <rFont val="ＭＳ 明朝"/>
        <family val="1"/>
        <charset val="128"/>
      </rPr>
      <t>した</t>
    </r>
    <r>
      <rPr>
        <sz val="11"/>
        <color theme="1"/>
        <rFont val="Microsoft YaHei UI"/>
        <family val="1"/>
        <charset val="134"/>
      </rPr>
      <t>⽀</t>
    </r>
    <r>
      <rPr>
        <sz val="11"/>
        <color theme="1"/>
        <rFont val="ＭＳ 明朝"/>
        <family val="1"/>
        <charset val="128"/>
      </rPr>
      <t>援制度適用の希望の有無</t>
    </r>
    <phoneticPr fontId="3"/>
  </si>
  <si>
    <t>混焼火力の発電機を除却し(スクラップ)、専焼火力の発電機として建設する(ビルド)場合で、スクラップ＆ビルドの建て替え後の電源（ビルドする電源）を応札する場合には"あり"を選択
※スクラップする電源は、長期脱炭素電源オークションで落札した電源である必要があります
※ビルドする電源は、アンモニアまたは水素専焼火力への建て替えである必要があります
※電源等情報登録期間を過ぎると、約定結果の公表日まで変更できません</t>
    <rPh sb="0" eb="2">
      <t>コンショウ</t>
    </rPh>
    <rPh sb="2" eb="4">
      <t>カリョク</t>
    </rPh>
    <rPh sb="5" eb="8">
      <t>ハツデンキ</t>
    </rPh>
    <rPh sb="9" eb="11">
      <t>ジョキャク</t>
    </rPh>
    <rPh sb="20" eb="22">
      <t>センショウ</t>
    </rPh>
    <rPh sb="22" eb="24">
      <t>カリョク</t>
    </rPh>
    <rPh sb="25" eb="27">
      <t>ハツデン</t>
    </rPh>
    <rPh sb="27" eb="28">
      <t>キ</t>
    </rPh>
    <rPh sb="31" eb="33">
      <t>ケンセツ</t>
    </rPh>
    <rPh sb="40" eb="42">
      <t>バアイ</t>
    </rPh>
    <rPh sb="76" eb="78">
      <t>バアイ</t>
    </rPh>
    <rPh sb="85" eb="87">
      <t>センタク</t>
    </rPh>
    <rPh sb="96" eb="98">
      <t>デンゲン</t>
    </rPh>
    <rPh sb="100" eb="107">
      <t>チョウキダツタンソデンゲン</t>
    </rPh>
    <rPh sb="114" eb="116">
      <t>ラクサツ</t>
    </rPh>
    <rPh sb="118" eb="120">
      <t>デンゲン</t>
    </rPh>
    <rPh sb="123" eb="125">
      <t>ヒツヨウ</t>
    </rPh>
    <rPh sb="137" eb="139">
      <t>デンゲン</t>
    </rPh>
    <rPh sb="173" eb="176">
      <t>デンゲントウ</t>
    </rPh>
    <rPh sb="176" eb="180">
      <t>ジョウホウトウロク</t>
    </rPh>
    <rPh sb="180" eb="182">
      <t>キカン</t>
    </rPh>
    <phoneticPr fontId="5"/>
  </si>
  <si>
    <t>安定電源</t>
    <rPh sb="0" eb="4">
      <t>アンテイデンゲン</t>
    </rPh>
    <phoneticPr fontId="3"/>
  </si>
  <si>
    <t>rev.1</t>
    <phoneticPr fontId="3"/>
  </si>
  <si>
    <t>混焼率の合計値</t>
    <rPh sb="0" eb="2">
      <t>コンショウ</t>
    </rPh>
    <rPh sb="2" eb="3">
      <t>リツ</t>
    </rPh>
    <rPh sb="4" eb="7">
      <t>ゴウケイチ</t>
    </rPh>
    <phoneticPr fontId="5"/>
  </si>
  <si>
    <t>CO2回収率</t>
    <rPh sb="3" eb="6">
      <t>カイシュウリツ</t>
    </rPh>
    <phoneticPr fontId="5"/>
  </si>
  <si>
    <t>CO2回収率の合計値</t>
    <rPh sb="3" eb="6">
      <t>カイシュウリツ</t>
    </rPh>
    <rPh sb="7" eb="10">
      <t>ゴウケイチ</t>
    </rPh>
    <phoneticPr fontId="5"/>
  </si>
  <si>
    <t>発電所から発生する熱を熱供給することにより減少する容量</t>
    <rPh sb="0" eb="2">
      <t>ハツデン</t>
    </rPh>
    <rPh sb="2" eb="3">
      <t>ショ</t>
    </rPh>
    <rPh sb="5" eb="7">
      <t>ハッセイ</t>
    </rPh>
    <rPh sb="9" eb="10">
      <t>ネツ</t>
    </rPh>
    <rPh sb="11" eb="12">
      <t>ネツ</t>
    </rPh>
    <rPh sb="12" eb="14">
      <t>キョウキュウ</t>
    </rPh>
    <rPh sb="21" eb="23">
      <t>ゲンショウ</t>
    </rPh>
    <rPh sb="25" eb="27">
      <t>ヨウリョウ</t>
    </rPh>
    <phoneticPr fontId="5"/>
  </si>
  <si>
    <t>設備容量（発電端）における化石燃料部分で発電する容量</t>
    <phoneticPr fontId="23"/>
  </si>
  <si>
    <t>0kW以上の整数で容量を入力(半角数字)※小数以下を切り捨てて入力して下さい
設備容量（発電端）のうち燃料種によらず脱炭素化された容量を控除したうえで、化石燃料部分の容量を記入してください
※電源等情報登録後は、約定結果の公表日まで変更できません</t>
    <phoneticPr fontId="23"/>
  </si>
  <si>
    <t>セル製造国・地域</t>
    <phoneticPr fontId="23"/>
  </si>
  <si>
    <t>194.レバノン共和国</t>
  </si>
  <si>
    <t>セル製造国・地域を選択（プルダウン）
※電源等情報登録後は変更できません</t>
    <phoneticPr fontId="23"/>
  </si>
  <si>
    <t>同時落札条件に係る共用設備の有無</t>
    <phoneticPr fontId="5"/>
  </si>
  <si>
    <t>蓄電池に係る事業計画の提出</t>
    <phoneticPr fontId="5"/>
  </si>
  <si>
    <t>蓄電池に係る事業計画の提出状況を入力(プルダウン)
※電源等情報登録後は、約定結果の公表日まで変更できません</t>
    <phoneticPr fontId="5"/>
  </si>
  <si>
    <t>年間使用数量</t>
    <phoneticPr fontId="5"/>
  </si>
  <si>
    <t>年間使用数量を入力(0以上の整数)
※電源等情報登録後は、約定結果の公表日まで変更できません</t>
    <phoneticPr fontId="5"/>
  </si>
  <si>
    <t>発電方式の区分</t>
    <rPh sb="0" eb="4">
      <t>ハツデンホウシキ</t>
    </rPh>
    <rPh sb="5" eb="7">
      <t>クブン</t>
    </rPh>
    <phoneticPr fontId="5"/>
  </si>
  <si>
    <t>CO2回収率</t>
    <rPh sb="3" eb="6">
      <t>カイシュウリツ</t>
    </rPh>
    <phoneticPr fontId="23"/>
  </si>
  <si>
    <t>CO2回収率の合計値</t>
    <rPh sb="3" eb="6">
      <t>カイシュウリツ</t>
    </rPh>
    <rPh sb="7" eb="10">
      <t>ゴウケイチ</t>
    </rPh>
    <phoneticPr fontId="23"/>
  </si>
  <si>
    <t>所内消費に供出する容量</t>
    <phoneticPr fontId="23"/>
  </si>
  <si>
    <t>発電所から発生する熱を熱供給することにより減少する容量</t>
    <phoneticPr fontId="23"/>
  </si>
  <si>
    <t>FIT/FIPに供出する容量</t>
    <phoneticPr fontId="23"/>
  </si>
  <si>
    <t>同時落札条件に係る共用設備の有無</t>
    <phoneticPr fontId="23"/>
  </si>
  <si>
    <t>調達地域（都道府県市町村・原産国）</t>
    <phoneticPr fontId="5"/>
  </si>
  <si>
    <t>新設長期エネルギー貯蔵システム</t>
    <rPh sb="2" eb="4">
      <t>チョウキ</t>
    </rPh>
    <rPh sb="9" eb="11">
      <t>チョゾウ</t>
    </rPh>
    <phoneticPr fontId="5"/>
  </si>
  <si>
    <t>リプレース等長期エネルギー貯蔵システム</t>
    <rPh sb="5" eb="6">
      <t>トウ</t>
    </rPh>
    <rPh sb="6" eb="8">
      <t>チョウキ</t>
    </rPh>
    <rPh sb="13" eb="15">
      <t>チョゾウ</t>
    </rPh>
    <phoneticPr fontId="5"/>
  </si>
  <si>
    <t>セル製造国・地域</t>
    <rPh sb="2" eb="5">
      <t>セイゾウコク</t>
    </rPh>
    <rPh sb="6" eb="8">
      <t>チイキ</t>
    </rPh>
    <phoneticPr fontId="5"/>
  </si>
  <si>
    <t>なし</t>
    <phoneticPr fontId="23"/>
  </si>
  <si>
    <t>1.アイスランド</t>
  </si>
  <si>
    <t>水素専焼にするための改修</t>
    <rPh sb="0" eb="2">
      <t>スイソ</t>
    </rPh>
    <rPh sb="2" eb="4">
      <t>センショウ</t>
    </rPh>
    <rPh sb="10" eb="12">
      <t>カイシュウ</t>
    </rPh>
    <phoneticPr fontId="5"/>
  </si>
  <si>
    <t>2.アイルランド</t>
  </si>
  <si>
    <t>長期エネルギー貯蔵システム</t>
    <rPh sb="0" eb="2">
      <t>チョウキ</t>
    </rPh>
    <rPh sb="7" eb="9">
      <t>チョゾウ</t>
    </rPh>
    <phoneticPr fontId="23"/>
  </si>
  <si>
    <t>アンモニア_専焼</t>
    <rPh sb="6" eb="8">
      <t>センショウ</t>
    </rPh>
    <phoneticPr fontId="23"/>
  </si>
  <si>
    <t>揚水</t>
    <rPh sb="0" eb="2">
      <t>ヨウスイ</t>
    </rPh>
    <phoneticPr fontId="5"/>
  </si>
  <si>
    <t>水素混焼のガスタービン発電設備を追設するための改修</t>
    <rPh sb="23" eb="25">
      <t>カイシュウ</t>
    </rPh>
    <phoneticPr fontId="23"/>
  </si>
  <si>
    <t>3.アゼルバイジャン共和国</t>
  </si>
  <si>
    <t>4.アフガニスタン・イスラム共和国</t>
  </si>
  <si>
    <t>アンモニア専焼にするための改修</t>
    <rPh sb="5" eb="7">
      <t>センショウ</t>
    </rPh>
    <phoneticPr fontId="5"/>
  </si>
  <si>
    <t>5.アメリカ合衆国</t>
  </si>
  <si>
    <t>CCS付きにするための改修</t>
    <rPh sb="3" eb="4">
      <t>ツキ</t>
    </rPh>
    <rPh sb="11" eb="13">
      <t>カイシュウ</t>
    </rPh>
    <phoneticPr fontId="23"/>
  </si>
  <si>
    <t>6.アラブ首長国連邦</t>
  </si>
  <si>
    <t>7.アルジェリア民主人民共和国</t>
  </si>
  <si>
    <t>8.アルゼンチン共和国</t>
  </si>
  <si>
    <t>9.アルバニア共和国</t>
  </si>
  <si>
    <t>10.アルメニア共和国</t>
  </si>
  <si>
    <t>11.アンゴラ共和国</t>
  </si>
  <si>
    <t>12.アンティグア・バーブーダ</t>
  </si>
  <si>
    <t>13.アンドラ公国</t>
  </si>
  <si>
    <t>14.イエメン共和国</t>
  </si>
  <si>
    <t>15.イスラエル国</t>
  </si>
  <si>
    <t>16.イタリア共和国</t>
  </si>
  <si>
    <t>17.イラク共和国</t>
  </si>
  <si>
    <t>18.イラン・イスラム共和国</t>
  </si>
  <si>
    <t>19.インド</t>
  </si>
  <si>
    <t>20.インドネシア共和国</t>
  </si>
  <si>
    <t>21.ウガンダ共和国</t>
  </si>
  <si>
    <t>22.ウクライナ</t>
  </si>
  <si>
    <t>23.ウズベキスタン共和国</t>
  </si>
  <si>
    <t>24.ウルグアイ東方共和国</t>
  </si>
  <si>
    <t>25.英国（グレートブリテン及び北アイルランド連合王国）</t>
  </si>
  <si>
    <t>26.エクアドル共和国</t>
  </si>
  <si>
    <t>27.エジプト・アラブ共和国</t>
  </si>
  <si>
    <t>28.エストニア共和国</t>
  </si>
  <si>
    <t>29.エスワティニ王国</t>
  </si>
  <si>
    <t>30.エチオピア連邦民主共和国</t>
  </si>
  <si>
    <t>31.エリトリア国</t>
  </si>
  <si>
    <t>32.エルサルバドル共和国</t>
  </si>
  <si>
    <t>33.オーストラリア連邦</t>
  </si>
  <si>
    <t>34.オーストリア共和国</t>
  </si>
  <si>
    <t>35.オマーン国</t>
  </si>
  <si>
    <t>36.オランダ王国</t>
  </si>
  <si>
    <t>37.ガーナ共和国</t>
  </si>
  <si>
    <t>38.カーボベルデ共和国</t>
  </si>
  <si>
    <t>39.ガイアナ協同共和国</t>
  </si>
  <si>
    <t>40.カザフスタン共和国</t>
  </si>
  <si>
    <t>41.カタール国</t>
  </si>
  <si>
    <t>42.カナダ</t>
  </si>
  <si>
    <t>43.ガボン共和国</t>
  </si>
  <si>
    <t>44.カメルーン共和国</t>
  </si>
  <si>
    <t>45.ガンビア共和国</t>
  </si>
  <si>
    <t>46.カンボジア王国</t>
  </si>
  <si>
    <t>47.北マケドニア共和国</t>
  </si>
  <si>
    <t>48.ギニア共和国</t>
  </si>
  <si>
    <t>49.ギニアビサウ共和国</t>
  </si>
  <si>
    <t>50.キプロス共和国</t>
  </si>
  <si>
    <t>51.キューバ共和国</t>
  </si>
  <si>
    <t>52.ギリシャ共和国</t>
  </si>
  <si>
    <t>53.キリバス共和国</t>
  </si>
  <si>
    <t>54.キルギス共和国</t>
  </si>
  <si>
    <t>55.グアテマラ共和国</t>
  </si>
  <si>
    <t>56.クウェート国</t>
  </si>
  <si>
    <t>57.クック諸島</t>
  </si>
  <si>
    <t>58.グレナダ</t>
  </si>
  <si>
    <t>59.クロアチア共和国</t>
  </si>
  <si>
    <t>60.ケニア共和国</t>
  </si>
  <si>
    <t>61.コートジボワール共和国</t>
  </si>
  <si>
    <t>62.コスタリカ共和国</t>
  </si>
  <si>
    <t>63.コソボ共和国</t>
  </si>
  <si>
    <t>64.コモロ連合</t>
  </si>
  <si>
    <t>65.コロンビア共和国</t>
  </si>
  <si>
    <t>66.コンゴ共和国</t>
  </si>
  <si>
    <t>67.コンゴ民主共和国</t>
  </si>
  <si>
    <t>68.サウジアラビア王国</t>
  </si>
  <si>
    <t>69.サモア独立国</t>
  </si>
  <si>
    <t>70.サントメ・プリンシペ民主共和国</t>
  </si>
  <si>
    <t>71.ザンビア共和国</t>
  </si>
  <si>
    <t>72.サンマリノ共和国</t>
  </si>
  <si>
    <t>73.シエラレオネ共和国</t>
  </si>
  <si>
    <t>74.ジブチ共和国</t>
  </si>
  <si>
    <t>75.ジャマイカ</t>
  </si>
  <si>
    <t>76.ジョージア</t>
  </si>
  <si>
    <t>77.シリア・アラブ共和国</t>
  </si>
  <si>
    <t>78.シンガポール共和国</t>
  </si>
  <si>
    <t>79.ジンバブエ共和国</t>
  </si>
  <si>
    <t>80.スイス連邦</t>
  </si>
  <si>
    <t>81.スウェーデン王国</t>
  </si>
  <si>
    <t>82.スーダン共和国</t>
  </si>
  <si>
    <t>83.スペイン王国</t>
  </si>
  <si>
    <t>84.スリナム共和国</t>
  </si>
  <si>
    <t>85.スリランカ民主社会主義共和国</t>
  </si>
  <si>
    <t>86.スロバキア共和国</t>
  </si>
  <si>
    <t>87.スロベニア共和国</t>
  </si>
  <si>
    <t>88.セーシェル共和国</t>
  </si>
  <si>
    <t>89.赤道ギニア共和国</t>
  </si>
  <si>
    <t>90.セネガル共和国</t>
  </si>
  <si>
    <t>91.セルビア共和国</t>
  </si>
  <si>
    <t>92.セントクリストファー・ネービス</t>
  </si>
  <si>
    <t>93.セントビンセント及びグレナディーン諸島</t>
  </si>
  <si>
    <t>94.セントルシア</t>
  </si>
  <si>
    <t>95.ソマリア連邦共和国</t>
  </si>
  <si>
    <t>96.ソロモン諸島</t>
  </si>
  <si>
    <t>97.タイ王国</t>
  </si>
  <si>
    <t>98.大韓民国</t>
  </si>
  <si>
    <t>99.タジキスタン共和国</t>
  </si>
  <si>
    <t>100.タンザニア連合共和国</t>
  </si>
  <si>
    <t>101.チェコ共和国</t>
  </si>
  <si>
    <t>102.チャド共和国</t>
  </si>
  <si>
    <t>103.中央アフリカ共和国</t>
  </si>
  <si>
    <t>104.中華人民共和国</t>
  </si>
  <si>
    <t>105.チュニジア共和国</t>
  </si>
  <si>
    <t>106.チリ共和国</t>
  </si>
  <si>
    <t>107.ツバル</t>
  </si>
  <si>
    <t>108.デンマーク王国</t>
  </si>
  <si>
    <t>109.ドイツ連邦共和国</t>
  </si>
  <si>
    <t>110.トーゴ共和国</t>
  </si>
  <si>
    <t>111.ドミニカ国</t>
  </si>
  <si>
    <t>112.ドミニカ共和国</t>
  </si>
  <si>
    <t>113.トリニダード・トバゴ共和国</t>
  </si>
  <si>
    <t>114.トルクメニスタン</t>
  </si>
  <si>
    <t>115.トルコ共和国</t>
  </si>
  <si>
    <t>116.トンガ王国</t>
  </si>
  <si>
    <t>117.ナイジェリア連邦共和国</t>
  </si>
  <si>
    <t>118.ナウル共和国</t>
  </si>
  <si>
    <t>119.ナミビア共和国</t>
  </si>
  <si>
    <t>120.ニウエ</t>
  </si>
  <si>
    <t>121.ニカラグア共和国</t>
  </si>
  <si>
    <t>122.ニジェール共和国</t>
  </si>
  <si>
    <t>123.ニュージーランド</t>
  </si>
  <si>
    <t>124.ネパール</t>
  </si>
  <si>
    <t>125.ノルウェー王国</t>
  </si>
  <si>
    <t>126.バーレーン王国</t>
  </si>
  <si>
    <t>127.ハイチ共和国</t>
  </si>
  <si>
    <t>128.パキスタン・イスラム共和国</t>
  </si>
  <si>
    <t>129.バチカン市国</t>
  </si>
  <si>
    <t>130.パナマ共和国</t>
  </si>
  <si>
    <t>131.バヌアツ共和国</t>
  </si>
  <si>
    <t>132.バハマ国</t>
  </si>
  <si>
    <t>133.パプアニューギニア独立国</t>
  </si>
  <si>
    <t>134.パラオ共和国</t>
  </si>
  <si>
    <t>135.パラグアイ共和国</t>
  </si>
  <si>
    <t>136.バルバドス</t>
  </si>
  <si>
    <t>137.ハンガリー</t>
  </si>
  <si>
    <t>138.バングラデシュ人民共和国</t>
  </si>
  <si>
    <t>139.東ティモール民主共和国</t>
  </si>
  <si>
    <t>140.フィジー共和国</t>
  </si>
  <si>
    <t>141.フィリピン共和国</t>
  </si>
  <si>
    <t>142.フィンランド共和国</t>
  </si>
  <si>
    <t>143.ブータン王国</t>
  </si>
  <si>
    <t>144.ブラジル連邦共和国</t>
  </si>
  <si>
    <t>145.フランス共和国</t>
  </si>
  <si>
    <t>146.ブルガリア共和国</t>
  </si>
  <si>
    <t>147.ブルキナファソ</t>
  </si>
  <si>
    <t>148.ブルネイ・ダルサラーム国</t>
  </si>
  <si>
    <t>149.ブルンジ共和国</t>
  </si>
  <si>
    <t>150.ベトナム社会主義共和国</t>
  </si>
  <si>
    <t>151.ベナン共和国</t>
  </si>
  <si>
    <t>152.ベネズエラ・ボリバル共和国</t>
  </si>
  <si>
    <t>153.ベラルーシ共和国</t>
  </si>
  <si>
    <t>154.ベリーズ</t>
  </si>
  <si>
    <t>155.ペルー共和国</t>
  </si>
  <si>
    <t>156.ベルギー王国</t>
  </si>
  <si>
    <t>157.ポーランド共和国</t>
  </si>
  <si>
    <t>158.ボスニア・ヘルツェゴビナ</t>
  </si>
  <si>
    <t>159.ボツワナ共和国</t>
  </si>
  <si>
    <t>160.ボリビア多民族国</t>
  </si>
  <si>
    <t>161.ポルトガル共和国</t>
  </si>
  <si>
    <t>162.ホンジュラス共和国</t>
  </si>
  <si>
    <t>163.マーシャル諸島共和国</t>
  </si>
  <si>
    <t>164.マダガスカル共和国</t>
  </si>
  <si>
    <t>165.マラウイ共和国</t>
  </si>
  <si>
    <t>166.マリ共和国</t>
  </si>
  <si>
    <t>167.マルタ共和国</t>
  </si>
  <si>
    <t>168.マレーシア</t>
  </si>
  <si>
    <t>169.ミクロネシア連邦</t>
  </si>
  <si>
    <t>170.南アフリカ共和国</t>
  </si>
  <si>
    <t>171.南スーダン共和国</t>
  </si>
  <si>
    <t>172.ミャンマー連邦共和国</t>
  </si>
  <si>
    <t>173.メキシコ合衆国</t>
  </si>
  <si>
    <t>174.モーリシャス共和国</t>
  </si>
  <si>
    <t>175.モーリタニア・イスラム共和国</t>
  </si>
  <si>
    <t>176.モザンビーク共和国</t>
  </si>
  <si>
    <t>177.モナコ公国</t>
  </si>
  <si>
    <t>178.モルディブ共和国</t>
  </si>
  <si>
    <t>179.モルドバ共和国</t>
  </si>
  <si>
    <t>180.モロッコ王国</t>
  </si>
  <si>
    <t>181.モンゴル国</t>
  </si>
  <si>
    <t>182.モンテネグロ</t>
  </si>
  <si>
    <t>183.ヨルダン</t>
  </si>
  <si>
    <t>184.ラオス人民民主共和国</t>
  </si>
  <si>
    <t>185.ラトビア共和国</t>
  </si>
  <si>
    <t>186.リトアニア共和国</t>
  </si>
  <si>
    <t>187.リビア</t>
  </si>
  <si>
    <t>188.リヒテンシュタイン公国</t>
  </si>
  <si>
    <t>189.リベリア共和国</t>
  </si>
  <si>
    <t>190.ルーマニア</t>
  </si>
  <si>
    <t>191.ルクセンブルク大公国</t>
  </si>
  <si>
    <t>192.ルワンダ共和国</t>
  </si>
  <si>
    <t>193.レソト王国</t>
  </si>
  <si>
    <t>195.ロシア連邦</t>
  </si>
  <si>
    <t>196.北朝鮮</t>
  </si>
  <si>
    <t>197.台湾</t>
  </si>
  <si>
    <t>198.パレスチナ</t>
  </si>
  <si>
    <t>199.香港</t>
  </si>
  <si>
    <t>200.マカオ</t>
  </si>
  <si>
    <t>201.北極</t>
  </si>
  <si>
    <t>202.南極</t>
  </si>
  <si>
    <t>電源等情報登録様式(2025年度長期脱炭素電源オークション向け)</t>
    <rPh sb="0" eb="2">
      <t>デンゲン</t>
    </rPh>
    <rPh sb="2" eb="3">
      <t>トウ</t>
    </rPh>
    <rPh sb="3" eb="5">
      <t>ジョウホウ</t>
    </rPh>
    <rPh sb="5" eb="7">
      <t>トウロク</t>
    </rPh>
    <rPh sb="7" eb="9">
      <t>ヨウシキ</t>
    </rPh>
    <rPh sb="14" eb="15">
      <t>ネン</t>
    </rPh>
    <rPh sb="15" eb="16">
      <t>ド</t>
    </rPh>
    <rPh sb="16" eb="18">
      <t>チョウキ</t>
    </rPh>
    <rPh sb="18" eb="19">
      <t>ダツ</t>
    </rPh>
    <rPh sb="19" eb="21">
      <t>タンソ</t>
    </rPh>
    <rPh sb="21" eb="23">
      <t>デンゲン</t>
    </rPh>
    <rPh sb="29" eb="30">
      <t>ム</t>
    </rPh>
    <phoneticPr fontId="5"/>
  </si>
  <si>
    <t>※電源等情報登録後は、約定結果の公表日まで変更できません</t>
  </si>
  <si>
    <t>スクラップする電源の運転終了日</t>
    <rPh sb="7" eb="9">
      <t>デンゲン</t>
    </rPh>
    <rPh sb="10" eb="12">
      <t>ウンテン</t>
    </rPh>
    <rPh sb="12" eb="14">
      <t>シュウリョウ</t>
    </rPh>
    <rPh sb="14" eb="15">
      <t>ビ</t>
    </rPh>
    <phoneticPr fontId="5"/>
  </si>
  <si>
    <t>運転終了予定日を入力(半角数字 YYYYMMDD形式)
※電源等情報登録後は、約定結果の公表日まで変更できません</t>
    <rPh sb="0" eb="4">
      <t>ウンテンシュウリョウ</t>
    </rPh>
    <rPh sb="4" eb="6">
      <t>ヨテイ</t>
    </rPh>
    <rPh sb="6" eb="7">
      <t>ビ</t>
    </rPh>
    <phoneticPr fontId="3"/>
  </si>
  <si>
    <t>スクラップする電源の運転終了日</t>
    <rPh sb="7" eb="9">
      <t>デンゲン</t>
    </rPh>
    <rPh sb="10" eb="12">
      <t>ウンテン</t>
    </rPh>
    <rPh sb="12" eb="15">
      <t>シュウリョウビ</t>
    </rPh>
    <phoneticPr fontId="5"/>
  </si>
  <si>
    <t>リチウムイオン蓄電池</t>
    <rPh sb="7" eb="10">
      <t>チクデンチ</t>
    </rPh>
    <phoneticPr fontId="5"/>
  </si>
  <si>
    <t>リチウムイオン蓄電池以外の蓄電池</t>
    <rPh sb="7" eb="10">
      <t>チクデンチ</t>
    </rPh>
    <rPh sb="10" eb="12">
      <t>イガイ</t>
    </rPh>
    <rPh sb="13" eb="16">
      <t>チクデンチ</t>
    </rPh>
    <phoneticPr fontId="5"/>
  </si>
  <si>
    <t>設備容量（発電端）における熱量ベースの混焼率を入力(0以上100以下の整数または小数点を含む数)
ただし、本年度オークションを通じて増加させる混焼率を記入してください
※電源等情報登録後は、約定結果の公表日まで変更できません</t>
    <rPh sb="40" eb="43">
      <t>ショウスウテン</t>
    </rPh>
    <rPh sb="44" eb="45">
      <t>フク</t>
    </rPh>
    <rPh sb="46" eb="47">
      <t>スウ</t>
    </rPh>
    <phoneticPr fontId="3"/>
  </si>
  <si>
    <t>設備容量（発電端）におけるCO2回収率を入力(0以上100以下の整数または小数点を含む数)
ただし、本オークションの参加有無によらず、既存のCO2回収率と本オークションを通じて増加させるCO2回収率の合計値を記入してください
※電源等情報登録後は、約定結果の公表日まで変更できません</t>
    <phoneticPr fontId="3"/>
  </si>
  <si>
    <t>設備容量（発電端）におけるCO2回収率を入力(0以上100以下の整数または小数点を含む数)
ただし、本年度オークションを通じて増加させるCO2回収率を記入してください
※電源等情報登録後は、約定結果の公表日まで変更できません</t>
    <phoneticPr fontId="3"/>
  </si>
  <si>
    <t>設備容量（発電端）における熱量ベースの混焼率を入力(0以上100以下の整数または小数点を含む数)
ただし、本オークションの参加有無や燃料種別によらず、既に脱炭素化された容量と本オークションを通じて脱炭素化する容量の合計に対する混焼率を記入してください
※電源等情報登録後は、約定結果の公表日まで変更できません</t>
    <rPh sb="77" eb="80">
      <t>ダツタンソ</t>
    </rPh>
    <phoneticPr fontId="3"/>
  </si>
  <si>
    <t>参加登録の時点で FIT/FIP 認定を受けている場合は、再生可能エネルギー発電設備を用いた発電の認定について（通知）に記載されている「設備 ID」を入力(半角英数字)
※応札期間を過ぎると、約定結果の公表日まで変更できません</t>
    <phoneticPr fontId="5"/>
  </si>
  <si>
    <t>FIT/FIP 認定 ID を入力した場合、特定契約の終了年月を西暦で入力(半角数字 YYYYMM形式)
※電源等情報登録後は、約定結果の公表日まで変更できません</t>
    <rPh sb="38" eb="42">
      <t>ハンカクスウジ</t>
    </rPh>
    <rPh sb="49" eb="51">
      <t>ケイシキ</t>
    </rPh>
    <phoneticPr fontId="5"/>
  </si>
  <si>
    <t>安定電源</t>
    <phoneticPr fontId="3"/>
  </si>
  <si>
    <t>0.日本</t>
    <rPh sb="2" eb="4">
      <t>ニホン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</si>
</sst>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Red]\(0\)"/>
    <numFmt numFmtId="177" formatCode="General\%"/>
    <numFmt numFmtId="178" formatCode="General&quot;年間&quot;"/>
    <numFmt numFmtId="179" formatCode="#,##0\ &quot;kW&quot;"/>
    <numFmt numFmtId="180" formatCode="#,##0\ &quot;円&quot;"/>
    <numFmt numFmtId="181" formatCode="General\ &quot;t/年&quot;"/>
    <numFmt numFmtId="182" formatCode="####&quot;年&quot;##&quot;月&quot;"/>
    <numFmt numFmtId="183" formatCode="####&quot;年&quot;##&quot;月&quot;##&quot;日&quot;"/>
    <numFmt numFmtId="184" formatCode="0.0_);[Red]\(0.0\)"/>
    <numFmt numFmtId="185" formatCode="0.0"/>
    <numFmt numFmtId="186" formatCode="#,##0_ "/>
    <numFmt numFmtId="187" formatCode="0_ "/>
    <numFmt numFmtId="188" formatCode="0.0_ "/>
  </numFmts>
  <fonts count="26" x14ac:knownFonts="1">
    <font>
      <sz val="11"/>
      <color theme="1"/>
      <name val="Meiryo UI"/>
      <family val="2"/>
      <charset val="128"/>
    </font>
    <font>
      <sz val="11"/>
      <color theme="1"/>
      <name val="Meiryo UI"/>
      <family val="2"/>
      <charset val="128"/>
    </font>
    <font>
      <sz val="11"/>
      <color theme="1"/>
      <name val="ＭＳ 明朝"/>
      <family val="1"/>
      <charset val="128"/>
    </font>
    <font>
      <sz val="6"/>
      <name val="Meiryo UI"/>
      <family val="2"/>
      <charset val="128"/>
    </font>
    <font>
      <sz val="10"/>
      <color theme="1"/>
      <name val="Meiryo UI"/>
      <family val="3"/>
      <charset val="128"/>
    </font>
    <font>
      <sz val="6"/>
      <name val="游ゴシック"/>
      <family val="3"/>
      <charset val="128"/>
      <scheme val="minor"/>
    </font>
    <font>
      <sz val="12"/>
      <color theme="1"/>
      <name val="Meiryo UI"/>
      <family val="3"/>
      <charset val="128"/>
    </font>
    <font>
      <sz val="11"/>
      <color theme="1"/>
      <name val="Meiryo UI"/>
      <family val="3"/>
      <charset val="128"/>
    </font>
    <font>
      <b/>
      <sz val="11"/>
      <color theme="1"/>
      <name val="Meiryo UI"/>
      <family val="3"/>
      <charset val="128"/>
    </font>
    <font>
      <b/>
      <u/>
      <sz val="11"/>
      <color theme="1"/>
      <name val="ＭＳ 明朝"/>
      <family val="1"/>
      <charset val="128"/>
    </font>
    <font>
      <sz val="11"/>
      <color theme="8"/>
      <name val="ＭＳ 明朝"/>
      <family val="1"/>
      <charset val="128"/>
    </font>
    <font>
      <sz val="11"/>
      <color rgb="FFFF0000"/>
      <name val="ＭＳ 明朝"/>
      <family val="1"/>
      <charset val="128"/>
    </font>
    <font>
      <sz val="11"/>
      <color theme="1"/>
      <name val="Microsoft JhengHei UI"/>
      <family val="1"/>
      <charset val="134"/>
    </font>
    <font>
      <sz val="11"/>
      <color theme="8"/>
      <name val="Microsoft JhengHei UI"/>
      <family val="1"/>
      <charset val="134"/>
    </font>
    <font>
      <sz val="11"/>
      <color theme="1"/>
      <name val="游ゴシック"/>
      <family val="2"/>
      <scheme val="minor"/>
    </font>
    <font>
      <b/>
      <sz val="16"/>
      <color theme="1"/>
      <name val="ＭＳ 明朝"/>
      <family val="1"/>
      <charset val="128"/>
    </font>
    <font>
      <sz val="14"/>
      <color theme="1"/>
      <name val="ＭＳ 明朝"/>
      <family val="1"/>
      <charset val="128"/>
    </font>
    <font>
      <sz val="16"/>
      <color theme="1"/>
      <name val="ＭＳ 明朝"/>
      <family val="1"/>
      <charset val="128"/>
    </font>
    <font>
      <sz val="11"/>
      <color rgb="FFC00000"/>
      <name val="ＭＳ 明朝"/>
      <family val="1"/>
      <charset val="128"/>
    </font>
    <font>
      <sz val="11"/>
      <name val="ＭＳ 明朝"/>
      <family val="1"/>
      <charset val="128"/>
    </font>
    <font>
      <sz val="11"/>
      <name val="Meiryo UI"/>
      <family val="3"/>
      <charset val="128"/>
    </font>
    <font>
      <sz val="11"/>
      <color rgb="FF000000"/>
      <name val="ＭＳ 明朝"/>
      <family val="1"/>
      <charset val="128"/>
    </font>
    <font>
      <sz val="11"/>
      <color theme="1"/>
      <name val="Microsoft YaHei UI"/>
      <family val="1"/>
      <charset val="134"/>
    </font>
    <font>
      <sz val="6"/>
      <name val="游ゴシック"/>
      <family val="2"/>
      <charset val="128"/>
      <scheme val="minor"/>
    </font>
    <font>
      <u/>
      <sz val="11"/>
      <color theme="10"/>
      <name val="Meiryo UI"/>
      <family val="2"/>
      <charset val="128"/>
    </font>
    <font>
      <sz val="11"/>
      <name val="Meiryo UI"/>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10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medium">
        <color theme="0" tint="-0.249977111117893"/>
      </left>
      <right style="medium">
        <color theme="0" tint="-0.24994659260841701"/>
      </right>
      <top style="medium">
        <color theme="0" tint="-0.249977111117893"/>
      </top>
      <bottom style="thin">
        <color theme="0" tint="-0.249977111117893"/>
      </bottom>
      <diagonal/>
    </border>
    <border>
      <left/>
      <right style="medium">
        <color theme="0" tint="-0.249977111117893"/>
      </right>
      <top style="medium">
        <color theme="0" tint="-0.249977111117893"/>
      </top>
      <bottom/>
      <diagonal/>
    </border>
    <border>
      <left style="medium">
        <color theme="0" tint="-0.249977111117893"/>
      </left>
      <right/>
      <top style="medium">
        <color theme="0" tint="-0.249977111117893"/>
      </top>
      <bottom style="medium">
        <color theme="0" tint="-0.249977111117893"/>
      </bottom>
      <diagonal/>
    </border>
    <border>
      <left/>
      <right style="medium">
        <color theme="0" tint="-0.249977111117893"/>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medium">
        <color theme="0" tint="-0.249977111117893"/>
      </right>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right/>
      <top/>
      <bottom style="medium">
        <color theme="0" tint="-0.249977111117893"/>
      </bottom>
      <diagonal/>
    </border>
    <border>
      <left/>
      <right style="thin">
        <color theme="0" tint="-0.249977111117893"/>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medium">
        <color theme="0" tint="-0.249977111117893"/>
      </bottom>
      <diagonal/>
    </border>
    <border>
      <left/>
      <right style="medium">
        <color theme="0" tint="-0.249977111117893"/>
      </right>
      <top/>
      <bottom style="medium">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style="medium">
        <color theme="0" tint="-0.249977111117893"/>
      </left>
      <right style="medium">
        <color theme="0" tint="-0.249977111117893"/>
      </right>
      <top/>
      <bottom/>
      <diagonal/>
    </border>
    <border>
      <left style="medium">
        <color theme="0" tint="-0.249977111117893"/>
      </left>
      <right/>
      <top/>
      <bottom style="thin">
        <color theme="0" tint="-0.249977111117893"/>
      </bottom>
      <diagonal/>
    </border>
    <border>
      <left/>
      <right/>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medium">
        <color theme="0" tint="-0.249977111117893"/>
      </left>
      <right style="medium">
        <color theme="0" tint="-0.249977111117893"/>
      </right>
      <top/>
      <bottom style="medium">
        <color theme="0" tint="-0.249977111117893"/>
      </bottom>
      <diagonal/>
    </border>
    <border>
      <left style="medium">
        <color theme="0" tint="-0.249977111117893"/>
      </left>
      <right/>
      <top style="medium">
        <color theme="0" tint="-0.249977111117893"/>
      </top>
      <bottom/>
      <diagonal/>
    </border>
    <border>
      <left/>
      <right style="thin">
        <color theme="0" tint="-0.249977111117893"/>
      </right>
      <top/>
      <bottom style="thin">
        <color theme="0" tint="-0.249977111117893"/>
      </bottom>
      <diagonal/>
    </border>
    <border>
      <left style="medium">
        <color theme="0" tint="-0.249977111117893"/>
      </left>
      <right/>
      <top/>
      <bottom/>
      <diagonal/>
    </border>
    <border>
      <left/>
      <right style="thin">
        <color theme="0" tint="-0.249977111117893"/>
      </right>
      <top style="thin">
        <color theme="0" tint="-0.249977111117893"/>
      </top>
      <bottom style="thin">
        <color theme="0" tint="-0.249977111117893"/>
      </bottom>
      <diagonal/>
    </border>
    <border>
      <left style="medium">
        <color theme="0" tint="-0.249977111117893"/>
      </left>
      <right/>
      <top style="thin">
        <color theme="0" tint="-0.249977111117893"/>
      </top>
      <bottom/>
      <diagonal/>
    </border>
    <border>
      <left style="thin">
        <color theme="0" tint="-0.249977111117893"/>
      </left>
      <right style="thin">
        <color theme="0" tint="-0.249977111117893"/>
      </right>
      <top/>
      <bottom/>
      <diagonal/>
    </border>
    <border>
      <left style="medium">
        <color theme="0" tint="-0.249977111117893"/>
      </left>
      <right style="medium">
        <color theme="0" tint="-0.14996795556505021"/>
      </right>
      <top style="thin">
        <color theme="0" tint="-0.249977111117893"/>
      </top>
      <bottom style="thin">
        <color theme="0" tint="-0.249977111117893"/>
      </bottom>
      <diagonal/>
    </border>
    <border>
      <left style="medium">
        <color theme="0" tint="-0.249977111117893"/>
      </left>
      <right style="thin">
        <color theme="0" tint="-0.249977111117893"/>
      </right>
      <top/>
      <bottom style="medium">
        <color theme="0" tint="-0.24994659260841701"/>
      </bottom>
      <diagonal/>
    </border>
    <border>
      <left/>
      <right/>
      <top/>
      <bottom style="medium">
        <color theme="0" tint="-0.24994659260841701"/>
      </bottom>
      <diagonal/>
    </border>
    <border>
      <left/>
      <right style="medium">
        <color theme="0" tint="-0.249977111117893"/>
      </right>
      <top/>
      <bottom style="medium">
        <color theme="0" tint="-0.24994659260841701"/>
      </bottom>
      <diagonal/>
    </border>
    <border>
      <left/>
      <right style="thin">
        <color theme="0" tint="-0.249977111117893"/>
      </right>
      <top style="thin">
        <color theme="0" tint="-0.249977111117893"/>
      </top>
      <bottom style="medium">
        <color theme="0" tint="-0.24994659260841701"/>
      </bottom>
      <diagonal/>
    </border>
    <border>
      <left style="thin">
        <color theme="0" tint="-0.249977111117893"/>
      </left>
      <right style="thin">
        <color theme="0" tint="-0.249977111117893"/>
      </right>
      <top style="thin">
        <color theme="0" tint="-0.249977111117893"/>
      </top>
      <bottom style="medium">
        <color theme="0" tint="-0.24994659260841701"/>
      </bottom>
      <diagonal/>
    </border>
    <border>
      <left style="thin">
        <color theme="0" tint="-0.249977111117893"/>
      </left>
      <right style="thin">
        <color theme="0" tint="-0.249977111117893"/>
      </right>
      <top/>
      <bottom style="medium">
        <color theme="0" tint="-0.249977111117893"/>
      </bottom>
      <diagonal/>
    </border>
    <border>
      <left/>
      <right style="thin">
        <color theme="0" tint="-0.249977111117893"/>
      </right>
      <top style="medium">
        <color theme="0" tint="-0.249977111117893"/>
      </top>
      <bottom style="thin">
        <color theme="0" tint="-0.249977111117893"/>
      </bottom>
      <diagonal/>
    </border>
    <border>
      <left/>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diagonal/>
    </border>
    <border>
      <left/>
      <right style="medium">
        <color theme="0" tint="-0.249977111117893"/>
      </right>
      <top style="thin">
        <color theme="0" tint="-0.249977111117893"/>
      </top>
      <bottom/>
      <diagonal/>
    </border>
    <border>
      <left style="thin">
        <color theme="0" tint="-0.249977111117893"/>
      </left>
      <right/>
      <top/>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style="medium">
        <color theme="0" tint="-0.249977111117893"/>
      </top>
      <bottom/>
      <diagonal/>
    </border>
    <border>
      <left style="medium">
        <color theme="0" tint="-0.249977111117893"/>
      </left>
      <right/>
      <top/>
      <bottom style="medium">
        <color theme="0" tint="-0.249977111117893"/>
      </bottom>
      <diagonal/>
    </border>
    <border>
      <left style="thin">
        <color theme="0" tint="-0.249977111117893"/>
      </left>
      <right/>
      <top/>
      <bottom style="medium">
        <color theme="0" tint="-0.249977111117893"/>
      </bottom>
      <diagonal/>
    </border>
    <border>
      <left style="medium">
        <color theme="0" tint="-0.249977111117893"/>
      </left>
      <right style="medium">
        <color theme="0" tint="-0.249977111117893"/>
      </right>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style="thin">
        <color theme="0" tint="-0.249977111117893"/>
      </top>
      <bottom style="medium">
        <color theme="0" tint="-0.249977111117893"/>
      </bottom>
      <diagonal/>
    </border>
    <border>
      <left/>
      <right/>
      <top style="thin">
        <color theme="0" tint="-0.249977111117893"/>
      </top>
      <bottom/>
      <diagonal/>
    </border>
    <border>
      <left style="medium">
        <color theme="0" tint="-0.249977111117893"/>
      </left>
      <right style="medium">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top style="thin">
        <color theme="0" tint="-0.249977111117893"/>
      </top>
      <bottom style="medium">
        <color theme="0" tint="-0.249977111117893"/>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theme="0" tint="-0.249977111117893"/>
      </left>
      <right style="thin">
        <color theme="0" tint="-0.499984740745262"/>
      </right>
      <top style="medium">
        <color theme="0" tint="-0.249977111117893"/>
      </top>
      <bottom/>
      <diagonal/>
    </border>
    <border>
      <left style="medium">
        <color theme="0" tint="-0.249977111117893"/>
      </left>
      <right style="thin">
        <color theme="0" tint="-0.499984740745262"/>
      </right>
      <top/>
      <bottom style="medium">
        <color theme="0" tint="-0.249977111117893"/>
      </bottom>
      <diagonal/>
    </border>
    <border>
      <left style="medium">
        <color theme="0" tint="-0.249977111117893"/>
      </left>
      <right style="medium">
        <color theme="0" tint="-0.249977111117893"/>
      </right>
      <top style="thin">
        <color theme="0" tint="-0.249977111117893"/>
      </top>
      <bottom style="medium">
        <color theme="0" tint="-0.24994659260841701"/>
      </bottom>
      <diagonal/>
    </border>
    <border>
      <left style="medium">
        <color rgb="FFBFBFBF"/>
      </left>
      <right style="medium">
        <color rgb="FFBFBFBF"/>
      </right>
      <top style="thin">
        <color rgb="FFBFBFBF"/>
      </top>
      <bottom style="thin">
        <color rgb="FFBFBFBF"/>
      </bottom>
      <diagonal/>
    </border>
    <border>
      <left style="medium">
        <color rgb="FFBFBFBF"/>
      </left>
      <right style="medium">
        <color rgb="FFBFBFBF"/>
      </right>
      <top/>
      <bottom style="thin">
        <color rgb="FFBFBFBF"/>
      </bottom>
      <diagonal/>
    </border>
    <border>
      <left style="medium">
        <color rgb="FFBFBFBF"/>
      </left>
      <right style="medium">
        <color rgb="FFBFBFBF"/>
      </right>
      <top/>
      <bottom style="medium">
        <color rgb="FFBFBFBF"/>
      </bottom>
      <diagonal/>
    </border>
    <border>
      <left style="thin">
        <color theme="0" tint="-0.249977111117893"/>
      </left>
      <right style="medium">
        <color theme="2" tint="-0.249977111117893"/>
      </right>
      <top style="medium">
        <color theme="0" tint="-0.249977111117893"/>
      </top>
      <bottom style="medium">
        <color theme="0" tint="-0.249977111117893"/>
      </bottom>
      <diagonal/>
    </border>
    <border>
      <left style="thin">
        <color theme="0" tint="-0.249977111117893"/>
      </left>
      <right style="medium">
        <color theme="2" tint="-0.249977111117893"/>
      </right>
      <top style="thin">
        <color theme="0" tint="-0.249977111117893"/>
      </top>
      <bottom style="thin">
        <color theme="0" tint="-0.249977111117893"/>
      </bottom>
      <diagonal/>
    </border>
    <border>
      <left style="thin">
        <color theme="0" tint="-0.249977111117893"/>
      </left>
      <right style="medium">
        <color theme="2" tint="-0.249977111117893"/>
      </right>
      <top style="thin">
        <color theme="0" tint="-0.249977111117893"/>
      </top>
      <bottom/>
      <diagonal/>
    </border>
    <border>
      <left style="thin">
        <color theme="0" tint="-0.249977111117893"/>
      </left>
      <right style="medium">
        <color theme="2" tint="-0.249977111117893"/>
      </right>
      <top style="thin">
        <color theme="0" tint="-0.249977111117893"/>
      </top>
      <bottom style="medium">
        <color theme="0" tint="-0.249977111117893"/>
      </bottom>
      <diagonal/>
    </border>
    <border>
      <left style="thin">
        <color theme="0" tint="-0.249977111117893"/>
      </left>
      <right style="medium">
        <color theme="2" tint="-0.249977111117893"/>
      </right>
      <top style="medium">
        <color theme="0" tint="-0.249977111117893"/>
      </top>
      <bottom style="thin">
        <color theme="0" tint="-0.249977111117893"/>
      </bottom>
      <diagonal/>
    </border>
    <border>
      <left style="thin">
        <color theme="0" tint="-0.249977111117893"/>
      </left>
      <right style="medium">
        <color theme="2" tint="-0.249977111117893"/>
      </right>
      <top/>
      <bottom style="thin">
        <color theme="0" tint="-0.249977111117893"/>
      </bottom>
      <diagonal/>
    </border>
    <border>
      <left style="medium">
        <color theme="0" tint="-0.249977111117893"/>
      </left>
      <right style="medium">
        <color theme="2" tint="-0.249977111117893"/>
      </right>
      <top/>
      <bottom style="thin">
        <color theme="0" tint="-0.249977111117893"/>
      </bottom>
      <diagonal/>
    </border>
    <border>
      <left style="thin">
        <color theme="0" tint="-0.249977111117893"/>
      </left>
      <right style="medium">
        <color theme="2" tint="-0.249977111117893"/>
      </right>
      <top style="thin">
        <color theme="0" tint="-0.249977111117893"/>
      </top>
      <bottom style="medium">
        <color theme="0" tint="-0.24994659260841701"/>
      </bottom>
      <diagonal/>
    </border>
    <border>
      <left style="thin">
        <color theme="0" tint="-0.249977111117893"/>
      </left>
      <right style="medium">
        <color theme="2" tint="-0.249977111117893"/>
      </right>
      <top/>
      <bottom/>
      <diagonal/>
    </border>
    <border>
      <left style="thin">
        <color theme="0" tint="-0.249977111117893"/>
      </left>
      <right style="medium">
        <color theme="2" tint="-0.249977111117893"/>
      </right>
      <top style="thin">
        <color theme="0" tint="-0.249977111117893"/>
      </top>
      <bottom style="medium">
        <color theme="2" tint="-0.249977111117893"/>
      </bottom>
      <diagonal/>
    </border>
    <border>
      <left style="medium">
        <color theme="0" tint="-0.249977111117893"/>
      </left>
      <right style="medium">
        <color theme="0" tint="-0.249977111117893"/>
      </right>
      <top style="thin">
        <color theme="0" tint="-0.249977111117893"/>
      </top>
      <bottom style="medium">
        <color theme="2" tint="-0.249977111117893"/>
      </bottom>
      <diagonal/>
    </border>
    <border>
      <left style="medium">
        <color theme="0" tint="-0.249977111117893"/>
      </left>
      <right style="medium">
        <color theme="0" tint="-0.249977111117893"/>
      </right>
      <top style="thin">
        <color theme="2"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2" tint="-0.249977111117893"/>
      </bottom>
      <diagonal/>
    </border>
    <border>
      <left/>
      <right style="medium">
        <color theme="2" tint="-0.249977111117893"/>
      </right>
      <top/>
      <bottom style="thin">
        <color theme="0" tint="-0.249977111117893"/>
      </bottom>
      <diagonal/>
    </border>
    <border>
      <left/>
      <right style="medium">
        <color theme="2" tint="-0.249977111117893"/>
      </right>
      <top style="medium">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right/>
      <top style="thin">
        <color theme="0" tint="-0.249977111117893"/>
      </top>
      <bottom style="medium">
        <color theme="0" tint="-0.24994659260841701"/>
      </bottom>
      <diagonal/>
    </border>
    <border>
      <left/>
      <right style="medium">
        <color theme="2" tint="-0.249977111117893"/>
      </right>
      <top style="thin">
        <color theme="0" tint="-0.249977111117893"/>
      </top>
      <bottom style="thin">
        <color theme="0" tint="-0.249977111117893"/>
      </bottom>
      <diagonal/>
    </border>
    <border>
      <left/>
      <right style="medium">
        <color theme="2" tint="-0.249977111117893"/>
      </right>
      <top style="thin">
        <color theme="0" tint="-0.249977111117893"/>
      </top>
      <bottom/>
      <diagonal/>
    </border>
    <border>
      <left/>
      <right style="medium">
        <color theme="2" tint="-0.249977111117893"/>
      </right>
      <top style="thin">
        <color theme="0" tint="-0.249977111117893"/>
      </top>
      <bottom style="medium">
        <color theme="0" tint="-0.249977111117893"/>
      </bottom>
      <diagonal/>
    </border>
    <border>
      <left/>
      <right style="medium">
        <color theme="2" tint="-0.249977111117893"/>
      </right>
      <top style="medium">
        <color theme="0" tint="-0.249977111117893"/>
      </top>
      <bottom style="thin">
        <color theme="0" tint="-0.249977111117893"/>
      </bottom>
      <diagonal/>
    </border>
    <border>
      <left/>
      <right style="medium">
        <color theme="2" tint="-0.249977111117893"/>
      </right>
      <top style="thin">
        <color theme="0" tint="-0.249977111117893"/>
      </top>
      <bottom style="medium">
        <color theme="0" tint="-0.24994659260841701"/>
      </bottom>
      <diagonal/>
    </border>
    <border>
      <left/>
      <right style="medium">
        <color theme="2" tint="-0.249977111117893"/>
      </right>
      <top/>
      <bottom/>
      <diagonal/>
    </border>
    <border>
      <left/>
      <right style="medium">
        <color theme="2" tint="-0.249977111117893"/>
      </right>
      <top style="thin">
        <color theme="0" tint="-0.249977111117893"/>
      </top>
      <bottom style="medium">
        <color theme="2" tint="-0.249977111117893"/>
      </bottom>
      <diagonal/>
    </border>
  </borders>
  <cellStyleXfs count="8">
    <xf numFmtId="0" fontId="0" fillId="0" borderId="0">
      <alignment vertical="center"/>
    </xf>
    <xf numFmtId="38" fontId="1" fillId="0" borderId="0" applyFont="0" applyFill="0" applyBorder="0" applyAlignment="0" applyProtection="0">
      <alignment vertical="center"/>
    </xf>
    <xf numFmtId="0" fontId="14" fillId="0" borderId="0"/>
    <xf numFmtId="38" fontId="1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4" fillId="0" borderId="0"/>
    <xf numFmtId="0" fontId="24" fillId="0" borderId="0" applyNumberFormat="0" applyFill="0" applyBorder="0" applyAlignment="0" applyProtection="0">
      <alignment vertical="center"/>
    </xf>
  </cellStyleXfs>
  <cellXfs count="577">
    <xf numFmtId="0" fontId="0" fillId="0" borderId="0" xfId="0">
      <alignment vertical="center"/>
    </xf>
    <xf numFmtId="179" fontId="2" fillId="0" borderId="13" xfId="3" applyNumberFormat="1" applyFont="1" applyBorder="1" applyAlignment="1" applyProtection="1">
      <alignment horizontal="center" vertical="top"/>
      <protection hidden="1"/>
    </xf>
    <xf numFmtId="183" fontId="2" fillId="0" borderId="13" xfId="3" applyNumberFormat="1" applyFont="1" applyBorder="1" applyAlignment="1" applyProtection="1">
      <alignment horizontal="center" vertical="top"/>
      <protection hidden="1"/>
    </xf>
    <xf numFmtId="180" fontId="2" fillId="0" borderId="58" xfId="3" applyNumberFormat="1" applyFont="1" applyBorder="1" applyAlignment="1" applyProtection="1">
      <alignment horizontal="center" vertical="top"/>
      <protection hidden="1"/>
    </xf>
    <xf numFmtId="180" fontId="2" fillId="0" borderId="13" xfId="3" applyNumberFormat="1" applyFont="1" applyBorder="1" applyAlignment="1" applyProtection="1">
      <alignment horizontal="center" vertical="top"/>
      <protection hidden="1"/>
    </xf>
    <xf numFmtId="180" fontId="2" fillId="0" borderId="17" xfId="3" applyNumberFormat="1" applyFont="1" applyBorder="1" applyAlignment="1" applyProtection="1">
      <alignment horizontal="center" vertical="top"/>
      <protection hidden="1"/>
    </xf>
    <xf numFmtId="180" fontId="2" fillId="0" borderId="71" xfId="3" applyNumberFormat="1" applyFont="1" applyBorder="1" applyAlignment="1" applyProtection="1">
      <alignment horizontal="center" vertical="top"/>
      <protection hidden="1"/>
    </xf>
    <xf numFmtId="180" fontId="2" fillId="0" borderId="2" xfId="3" applyNumberFormat="1" applyFont="1" applyBorder="1" applyAlignment="1" applyProtection="1">
      <alignment horizontal="center"/>
      <protection hidden="1"/>
    </xf>
    <xf numFmtId="180" fontId="2" fillId="0" borderId="58" xfId="3" applyNumberFormat="1" applyFont="1" applyBorder="1" applyAlignment="1" applyProtection="1">
      <alignment horizontal="center"/>
      <protection hidden="1"/>
    </xf>
    <xf numFmtId="38" fontId="2" fillId="0" borderId="69" xfId="3" applyFont="1" applyFill="1" applyBorder="1" applyAlignment="1" applyProtection="1">
      <alignment horizontal="center" vertical="center"/>
      <protection hidden="1"/>
    </xf>
    <xf numFmtId="0" fontId="2" fillId="0" borderId="0" xfId="2" applyFont="1"/>
    <xf numFmtId="0" fontId="2" fillId="0" borderId="0" xfId="2" applyFont="1" applyAlignment="1">
      <alignment vertical="center"/>
    </xf>
    <xf numFmtId="0" fontId="2" fillId="0" borderId="0" xfId="2" applyFont="1" applyAlignment="1">
      <alignment horizontal="center" vertical="center"/>
    </xf>
    <xf numFmtId="11" fontId="9" fillId="0" borderId="0" xfId="2" applyNumberFormat="1" applyFont="1" applyAlignment="1">
      <alignment horizontal="left"/>
    </xf>
    <xf numFmtId="11" fontId="9" fillId="0" borderId="0" xfId="2" applyNumberFormat="1" applyFont="1" applyAlignment="1">
      <alignment horizontal="left" vertical="center"/>
    </xf>
    <xf numFmtId="11" fontId="2" fillId="0" borderId="0" xfId="2" applyNumberFormat="1" applyFont="1" applyAlignment="1">
      <alignment vertical="center"/>
    </xf>
    <xf numFmtId="11" fontId="2" fillId="0" borderId="0" xfId="2" applyNumberFormat="1" applyFont="1" applyAlignment="1">
      <alignment horizontal="center" vertical="center"/>
    </xf>
    <xf numFmtId="11" fontId="2" fillId="0" borderId="0" xfId="2" applyNumberFormat="1" applyFont="1" applyAlignment="1">
      <alignment horizontal="center" vertical="center" wrapText="1"/>
    </xf>
    <xf numFmtId="11" fontId="18" fillId="0" borderId="77" xfId="2" applyNumberFormat="1" applyFont="1" applyBorder="1" applyAlignment="1">
      <alignment horizontal="center" vertical="center"/>
    </xf>
    <xf numFmtId="11" fontId="18" fillId="0" borderId="0" xfId="2" applyNumberFormat="1" applyFont="1" applyAlignment="1">
      <alignment horizontal="center" vertical="center"/>
    </xf>
    <xf numFmtId="11" fontId="2" fillId="0" borderId="0" xfId="2" applyNumberFormat="1" applyFont="1"/>
    <xf numFmtId="11" fontId="18" fillId="0" borderId="78" xfId="2" applyNumberFormat="1" applyFont="1" applyBorder="1" applyAlignment="1">
      <alignment horizontal="center" vertical="center"/>
    </xf>
    <xf numFmtId="11" fontId="2" fillId="3" borderId="45" xfId="2" applyNumberFormat="1" applyFont="1" applyFill="1" applyBorder="1"/>
    <xf numFmtId="0" fontId="2" fillId="3" borderId="69" xfId="2" applyFont="1" applyFill="1" applyBorder="1" applyAlignment="1">
      <alignment horizontal="center" vertical="center"/>
    </xf>
    <xf numFmtId="11" fontId="2" fillId="3" borderId="39" xfId="2" applyNumberFormat="1" applyFont="1" applyFill="1" applyBorder="1" applyAlignment="1">
      <alignment horizontal="left" vertical="center"/>
    </xf>
    <xf numFmtId="11" fontId="2" fillId="3" borderId="13" xfId="2" applyNumberFormat="1" applyFont="1" applyFill="1" applyBorder="1" applyAlignment="1">
      <alignment horizontal="left" vertical="center"/>
    </xf>
    <xf numFmtId="11" fontId="2" fillId="3" borderId="69" xfId="2" applyNumberFormat="1" applyFont="1" applyFill="1" applyBorder="1" applyAlignment="1">
      <alignment horizontal="center" vertical="center"/>
    </xf>
    <xf numFmtId="11" fontId="2" fillId="0" borderId="69" xfId="2" applyNumberFormat="1" applyFont="1" applyBorder="1" applyAlignment="1">
      <alignment horizontal="center" vertical="center"/>
    </xf>
    <xf numFmtId="11" fontId="2" fillId="3" borderId="41" xfId="2" applyNumberFormat="1" applyFont="1" applyFill="1" applyBorder="1" applyAlignment="1">
      <alignment horizontal="left" vertical="center"/>
    </xf>
    <xf numFmtId="11" fontId="2" fillId="3" borderId="17" xfId="2" applyNumberFormat="1" applyFont="1" applyFill="1" applyBorder="1" applyAlignment="1">
      <alignment horizontal="left" vertical="center"/>
    </xf>
    <xf numFmtId="11" fontId="2" fillId="3" borderId="70" xfId="2" applyNumberFormat="1" applyFont="1" applyFill="1" applyBorder="1" applyAlignment="1">
      <alignment horizontal="center" vertical="center"/>
    </xf>
    <xf numFmtId="0" fontId="2" fillId="0" borderId="70" xfId="2" applyFont="1" applyBorder="1" applyAlignment="1">
      <alignment horizontal="center" vertical="center"/>
    </xf>
    <xf numFmtId="11" fontId="2" fillId="0" borderId="70" xfId="2" applyNumberFormat="1" applyFont="1" applyBorder="1" applyAlignment="1">
      <alignment horizontal="center" vertical="center"/>
    </xf>
    <xf numFmtId="0" fontId="2" fillId="3" borderId="45" xfId="2" applyFont="1" applyFill="1" applyBorder="1"/>
    <xf numFmtId="0" fontId="2" fillId="3" borderId="41" xfId="2" applyFont="1" applyFill="1" applyBorder="1" applyAlignment="1">
      <alignment horizontal="left" vertical="center"/>
    </xf>
    <xf numFmtId="0" fontId="2" fillId="3" borderId="17" xfId="2" applyFont="1" applyFill="1" applyBorder="1" applyAlignment="1">
      <alignment horizontal="left" vertical="center"/>
    </xf>
    <xf numFmtId="0" fontId="2" fillId="3" borderId="70" xfId="2" applyFont="1" applyFill="1" applyBorder="1" applyAlignment="1">
      <alignment horizontal="center" vertical="center"/>
    </xf>
    <xf numFmtId="0" fontId="2" fillId="3" borderId="67" xfId="2" applyFont="1" applyFill="1" applyBorder="1"/>
    <xf numFmtId="0" fontId="2" fillId="3" borderId="57" xfId="2" applyFont="1" applyFill="1" applyBorder="1" applyAlignment="1">
      <alignment horizontal="left" vertical="center"/>
    </xf>
    <xf numFmtId="0" fontId="2" fillId="3" borderId="58" xfId="2" applyFont="1" applyFill="1" applyBorder="1" applyAlignment="1">
      <alignment horizontal="left" vertical="center"/>
    </xf>
    <xf numFmtId="0" fontId="2" fillId="3" borderId="71" xfId="2" applyFont="1" applyFill="1" applyBorder="1" applyAlignment="1">
      <alignment horizontal="center" vertical="center"/>
    </xf>
    <xf numFmtId="11" fontId="2" fillId="0" borderId="81" xfId="2" applyNumberFormat="1" applyFont="1" applyBorder="1" applyAlignment="1">
      <alignment horizontal="center" vertical="center"/>
    </xf>
    <xf numFmtId="0" fontId="2" fillId="0" borderId="71" xfId="2" applyFont="1" applyBorder="1" applyAlignment="1">
      <alignment horizontal="center" vertical="center"/>
    </xf>
    <xf numFmtId="0" fontId="2" fillId="3" borderId="34" xfId="2" applyFont="1" applyFill="1" applyBorder="1"/>
    <xf numFmtId="0" fontId="2" fillId="3" borderId="35" xfId="2" applyFont="1" applyFill="1" applyBorder="1" applyAlignment="1">
      <alignment vertical="center"/>
    </xf>
    <xf numFmtId="0" fontId="2" fillId="3" borderId="36" xfId="2" applyFont="1" applyFill="1" applyBorder="1" applyAlignment="1">
      <alignment vertical="center" wrapText="1"/>
    </xf>
    <xf numFmtId="0" fontId="2" fillId="0" borderId="69" xfId="2" applyFont="1" applyBorder="1" applyAlignment="1">
      <alignment horizontal="center" vertical="center"/>
    </xf>
    <xf numFmtId="0" fontId="2" fillId="3" borderId="37" xfId="2" applyFont="1" applyFill="1" applyBorder="1"/>
    <xf numFmtId="0" fontId="2" fillId="3" borderId="40" xfId="2" applyFont="1" applyFill="1" applyBorder="1" applyAlignment="1">
      <alignment vertical="center"/>
    </xf>
    <xf numFmtId="0" fontId="2" fillId="3" borderId="41" xfId="2" applyFont="1" applyFill="1" applyBorder="1" applyAlignment="1">
      <alignment vertical="center" wrapText="1"/>
    </xf>
    <xf numFmtId="0" fontId="2" fillId="0" borderId="37" xfId="2" applyFont="1" applyBorder="1" applyAlignment="1">
      <alignment horizontal="center" vertical="center"/>
    </xf>
    <xf numFmtId="0" fontId="2" fillId="0" borderId="74" xfId="2" applyFont="1" applyBorder="1" applyAlignment="1">
      <alignment horizontal="center" vertical="center"/>
    </xf>
    <xf numFmtId="0" fontId="2" fillId="3" borderId="22" xfId="2" applyFont="1" applyFill="1" applyBorder="1" applyAlignment="1">
      <alignment vertical="top" wrapText="1"/>
    </xf>
    <xf numFmtId="0" fontId="2" fillId="3" borderId="18" xfId="2" applyFont="1" applyFill="1" applyBorder="1" applyAlignment="1">
      <alignment vertical="top" wrapText="1"/>
    </xf>
    <xf numFmtId="0" fontId="2" fillId="3" borderId="39" xfId="2" applyFont="1" applyFill="1" applyBorder="1" applyAlignment="1">
      <alignment vertical="center" wrapText="1"/>
    </xf>
    <xf numFmtId="0" fontId="2" fillId="3" borderId="19" xfId="2" applyFont="1" applyFill="1" applyBorder="1" applyAlignment="1">
      <alignment vertical="top" wrapText="1"/>
    </xf>
    <xf numFmtId="0" fontId="2" fillId="3" borderId="48" xfId="2" applyFont="1" applyFill="1" applyBorder="1" applyAlignment="1">
      <alignment vertical="top" wrapText="1"/>
    </xf>
    <xf numFmtId="0" fontId="2" fillId="3" borderId="15" xfId="2" applyFont="1" applyFill="1" applyBorder="1" applyAlignment="1">
      <alignment vertical="top" wrapText="1"/>
    </xf>
    <xf numFmtId="0" fontId="2" fillId="3" borderId="0" xfId="2" applyFont="1" applyFill="1"/>
    <xf numFmtId="0" fontId="2" fillId="3" borderId="16" xfId="2" applyFont="1" applyFill="1" applyBorder="1" applyAlignment="1">
      <alignment vertical="top" wrapText="1"/>
    </xf>
    <xf numFmtId="0" fontId="2" fillId="3" borderId="41" xfId="2" applyFont="1" applyFill="1" applyBorder="1" applyAlignment="1">
      <alignment vertical="center"/>
    </xf>
    <xf numFmtId="0" fontId="2" fillId="3" borderId="38" xfId="2" applyFont="1" applyFill="1" applyBorder="1" applyAlignment="1">
      <alignment vertical="center"/>
    </xf>
    <xf numFmtId="0" fontId="2" fillId="3" borderId="72" xfId="2" applyFont="1" applyFill="1" applyBorder="1" applyAlignment="1">
      <alignment vertical="center"/>
    </xf>
    <xf numFmtId="0" fontId="2" fillId="3" borderId="57" xfId="2" applyFont="1" applyFill="1" applyBorder="1" applyAlignment="1">
      <alignment vertical="center" wrapText="1"/>
    </xf>
    <xf numFmtId="11" fontId="2" fillId="0" borderId="71" xfId="2" applyNumberFormat="1"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21" fillId="0" borderId="84" xfId="0" applyFont="1" applyBorder="1" applyAlignment="1">
      <alignment horizontal="center" vertical="center"/>
    </xf>
    <xf numFmtId="38" fontId="21" fillId="0" borderId="83" xfId="0" applyNumberFormat="1" applyFont="1" applyBorder="1" applyAlignment="1">
      <alignment horizontal="center" vertical="center"/>
    </xf>
    <xf numFmtId="0" fontId="21" fillId="0" borderId="83" xfId="0" applyFont="1" applyBorder="1" applyAlignment="1">
      <alignment horizontal="center" vertical="center" wrapText="1"/>
    </xf>
    <xf numFmtId="0" fontId="2" fillId="3" borderId="37" xfId="2" applyFont="1" applyFill="1" applyBorder="1" applyAlignment="1">
      <alignment horizontal="center" vertical="center"/>
    </xf>
    <xf numFmtId="0" fontId="2" fillId="3" borderId="45" xfId="2" applyFont="1" applyFill="1" applyBorder="1" applyAlignment="1">
      <alignment vertical="center"/>
    </xf>
    <xf numFmtId="0" fontId="2" fillId="3" borderId="0" xfId="2" applyFont="1" applyFill="1" applyAlignment="1">
      <alignment vertical="center" wrapText="1"/>
    </xf>
    <xf numFmtId="11" fontId="2" fillId="0" borderId="37" xfId="2" applyNumberFormat="1" applyFont="1" applyBorder="1" applyAlignment="1">
      <alignment horizontal="center" vertical="center"/>
    </xf>
    <xf numFmtId="0" fontId="2" fillId="2" borderId="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49" fontId="2" fillId="2" borderId="19" xfId="0" applyNumberFormat="1" applyFont="1" applyFill="1" applyBorder="1" applyAlignment="1">
      <alignment horizontal="center" vertical="center" wrapText="1"/>
    </xf>
    <xf numFmtId="0" fontId="2" fillId="2" borderId="19"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33" xfId="0" applyFont="1" applyFill="1" applyBorder="1" applyAlignment="1">
      <alignment horizontal="center" vertical="center" wrapText="1"/>
    </xf>
    <xf numFmtId="38" fontId="2" fillId="2" borderId="1" xfId="1" applyFont="1" applyFill="1" applyBorder="1" applyAlignment="1" applyProtection="1">
      <alignment horizontal="center" vertical="center" wrapText="1"/>
    </xf>
    <xf numFmtId="49" fontId="2" fillId="2" borderId="15" xfId="0" applyNumberFormat="1" applyFont="1" applyFill="1" applyBorder="1" applyAlignment="1">
      <alignment horizontal="center" vertical="center" wrapText="1"/>
    </xf>
    <xf numFmtId="49" fontId="2" fillId="2" borderId="39" xfId="0" applyNumberFormat="1" applyFont="1" applyFill="1" applyBorder="1" applyAlignment="1">
      <alignment horizontal="center" vertical="center"/>
    </xf>
    <xf numFmtId="0" fontId="19" fillId="2" borderId="1" xfId="0" applyFont="1" applyFill="1" applyBorder="1" applyAlignment="1">
      <alignment horizontal="center" vertical="center" wrapText="1"/>
    </xf>
    <xf numFmtId="38" fontId="2" fillId="2" borderId="48" xfId="1" applyFont="1" applyFill="1" applyBorder="1" applyAlignment="1" applyProtection="1">
      <alignment horizontal="center" vertical="center" wrapText="1"/>
    </xf>
    <xf numFmtId="0" fontId="2" fillId="2" borderId="54" xfId="0" applyFont="1" applyFill="1" applyBorder="1" applyAlignment="1">
      <alignment horizontal="center" vertical="center" wrapText="1"/>
    </xf>
    <xf numFmtId="38" fontId="2" fillId="2" borderId="55" xfId="1" applyFont="1" applyFill="1" applyBorder="1" applyAlignment="1" applyProtection="1">
      <alignment horizontal="center" vertical="center" wrapText="1"/>
    </xf>
    <xf numFmtId="185" fontId="2" fillId="2" borderId="1" xfId="0" applyNumberFormat="1" applyFont="1" applyFill="1" applyBorder="1" applyAlignment="1">
      <alignment horizontal="center" vertical="center" wrapText="1"/>
    </xf>
    <xf numFmtId="38" fontId="2" fillId="2" borderId="15" xfId="1" applyFont="1" applyFill="1" applyBorder="1" applyAlignment="1" applyProtection="1">
      <alignment horizontal="center" vertical="center" wrapText="1"/>
    </xf>
    <xf numFmtId="0" fontId="2" fillId="0" borderId="0" xfId="4" applyFont="1" applyAlignment="1">
      <alignment horizontal="center" vertical="center" wrapText="1"/>
    </xf>
    <xf numFmtId="0" fontId="4" fillId="2" borderId="0" xfId="4" applyFont="1" applyFill="1" applyAlignment="1">
      <alignment horizontal="center" vertical="center"/>
    </xf>
    <xf numFmtId="0" fontId="4" fillId="0" borderId="0" xfId="4" applyFont="1" applyAlignment="1">
      <alignment horizontal="centerContinuous" vertical="center"/>
    </xf>
    <xf numFmtId="0" fontId="6" fillId="0" borderId="0" xfId="4" applyFont="1" applyAlignment="1">
      <alignment horizontal="centerContinuous"/>
    </xf>
    <xf numFmtId="0" fontId="7" fillId="0" borderId="0" xfId="4" applyFont="1" applyAlignment="1"/>
    <xf numFmtId="0" fontId="7" fillId="0" borderId="0" xfId="4" applyFont="1" applyAlignment="1" applyProtection="1">
      <protection locked="0"/>
    </xf>
    <xf numFmtId="0" fontId="7" fillId="0" borderId="0" xfId="4" applyFont="1" applyAlignment="1">
      <alignment horizontal="right"/>
    </xf>
    <xf numFmtId="0" fontId="2" fillId="0" borderId="0" xfId="4" applyFont="1" applyAlignment="1">
      <alignment wrapText="1"/>
    </xf>
    <xf numFmtId="0" fontId="7" fillId="0" borderId="39" xfId="4" applyFont="1" applyBorder="1" applyAlignment="1">
      <alignment horizontal="center"/>
    </xf>
    <xf numFmtId="0" fontId="7" fillId="0" borderId="1" xfId="4" applyFont="1" applyBorder="1" applyAlignment="1">
      <alignment horizontal="center" vertical="center" wrapText="1"/>
    </xf>
    <xf numFmtId="0" fontId="8" fillId="0" borderId="0" xfId="4" applyFont="1" applyAlignment="1">
      <alignment horizontal="center"/>
    </xf>
    <xf numFmtId="0" fontId="20" fillId="0" borderId="0" xfId="4" applyFont="1" applyAlignment="1">
      <alignment horizontal="left"/>
    </xf>
    <xf numFmtId="0" fontId="7" fillId="0" borderId="0" xfId="4" applyFont="1" applyAlignment="1">
      <alignment horizontal="centerContinuous"/>
    </xf>
    <xf numFmtId="0" fontId="7" fillId="0" borderId="0" xfId="4" applyFont="1" applyAlignment="1" applyProtection="1">
      <alignment horizontal="centerContinuous"/>
      <protection locked="0"/>
    </xf>
    <xf numFmtId="0" fontId="7" fillId="0" borderId="0" xfId="4" applyFont="1" applyAlignment="1">
      <alignment horizontal="center" vertical="center" wrapText="1"/>
    </xf>
    <xf numFmtId="0" fontId="20" fillId="0" borderId="0" xfId="4" applyFont="1">
      <alignment vertical="center"/>
    </xf>
    <xf numFmtId="0" fontId="7" fillId="0" borderId="0" xfId="4" applyFont="1" applyAlignment="1">
      <alignment vertical="center" wrapText="1"/>
    </xf>
    <xf numFmtId="0" fontId="7" fillId="0" borderId="0" xfId="4" applyFont="1" applyAlignment="1" applyProtection="1">
      <alignment vertical="center" wrapText="1"/>
      <protection locked="0"/>
    </xf>
    <xf numFmtId="0" fontId="2" fillId="0" borderId="0" xfId="4" applyFont="1">
      <alignment vertical="center"/>
    </xf>
    <xf numFmtId="0" fontId="2" fillId="0" borderId="0" xfId="4" applyFont="1" applyAlignment="1" applyProtection="1">
      <alignment horizontal="center" vertical="center" wrapText="1"/>
      <protection locked="0"/>
    </xf>
    <xf numFmtId="0" fontId="2" fillId="0" borderId="0" xfId="4" applyFont="1" applyAlignment="1">
      <alignment vertical="center" wrapText="1"/>
    </xf>
    <xf numFmtId="0" fontId="9" fillId="0" borderId="0" xfId="4" applyFont="1" applyAlignment="1">
      <alignment horizontal="left"/>
    </xf>
    <xf numFmtId="0" fontId="8" fillId="0" borderId="0" xfId="4" applyFont="1" applyAlignment="1">
      <alignment vertical="center" wrapText="1"/>
    </xf>
    <xf numFmtId="0" fontId="9" fillId="0" borderId="0" xfId="4" applyFont="1" applyAlignment="1"/>
    <xf numFmtId="0" fontId="2" fillId="2" borderId="0" xfId="4" applyFont="1" applyFill="1" applyAlignment="1" applyProtection="1">
      <alignment horizontal="center" vertical="center" wrapText="1"/>
      <protection locked="0"/>
    </xf>
    <xf numFmtId="0" fontId="2" fillId="3" borderId="2" xfId="4" applyFont="1" applyFill="1" applyBorder="1" applyAlignment="1">
      <alignment horizontal="center" vertical="center" wrapText="1"/>
    </xf>
    <xf numFmtId="0" fontId="2" fillId="3" borderId="3" xfId="4" applyFont="1" applyFill="1" applyBorder="1" applyAlignment="1">
      <alignment horizontal="centerContinuous" vertical="center" wrapText="1"/>
    </xf>
    <xf numFmtId="0" fontId="2" fillId="3" borderId="4" xfId="4" applyFont="1" applyFill="1" applyBorder="1" applyAlignment="1">
      <alignment horizontal="centerContinuous" vertical="center"/>
    </xf>
    <xf numFmtId="0" fontId="2" fillId="3" borderId="5" xfId="4" applyFont="1" applyFill="1" applyBorder="1" applyAlignment="1">
      <alignment horizontal="center" vertical="center" wrapText="1"/>
    </xf>
    <xf numFmtId="0" fontId="2" fillId="3" borderId="6" xfId="4" applyFont="1" applyFill="1" applyBorder="1" applyAlignment="1" applyProtection="1">
      <alignment horizontal="center" vertical="center" wrapText="1"/>
      <protection locked="0"/>
    </xf>
    <xf numFmtId="0" fontId="2" fillId="3" borderId="85" xfId="4" applyFont="1" applyFill="1" applyBorder="1" applyAlignment="1">
      <alignment horizontal="center" vertical="center" wrapText="1"/>
    </xf>
    <xf numFmtId="0" fontId="2" fillId="0" borderId="7" xfId="4" applyFont="1" applyBorder="1" applyAlignment="1">
      <alignment horizontal="center" vertical="center" wrapText="1"/>
    </xf>
    <xf numFmtId="0" fontId="2" fillId="0" borderId="8" xfId="4" applyFont="1" applyBorder="1" applyAlignment="1">
      <alignment vertical="top" wrapText="1"/>
    </xf>
    <xf numFmtId="0" fontId="2" fillId="0" borderId="9" xfId="4" applyFont="1" applyBorder="1" applyAlignment="1">
      <alignment horizontal="left" vertical="center"/>
    </xf>
    <xf numFmtId="0" fontId="2" fillId="0" borderId="4" xfId="4" applyFont="1" applyBorder="1" applyAlignment="1">
      <alignment horizontal="centerContinuous" vertical="center"/>
    </xf>
    <xf numFmtId="0" fontId="2" fillId="0" borderId="4" xfId="4" applyFont="1" applyBorder="1" applyAlignment="1">
      <alignment horizontal="centerContinuous" vertical="center" wrapText="1"/>
    </xf>
    <xf numFmtId="0" fontId="2" fillId="0" borderId="5" xfId="4" applyFont="1" applyBorder="1" applyAlignment="1">
      <alignment horizontal="center" vertical="center" wrapText="1"/>
    </xf>
    <xf numFmtId="0" fontId="2" fillId="2" borderId="6" xfId="4" applyFont="1" applyFill="1" applyBorder="1" applyAlignment="1" applyProtection="1">
      <alignment horizontal="center" vertical="center" wrapText="1"/>
      <protection locked="0"/>
    </xf>
    <xf numFmtId="0" fontId="10" fillId="0" borderId="85" xfId="4" applyFont="1" applyBorder="1" applyAlignment="1">
      <alignment horizontal="left" vertical="center" wrapText="1"/>
    </xf>
    <xf numFmtId="0" fontId="2" fillId="0" borderId="10" xfId="4" applyFont="1" applyBorder="1" applyAlignment="1">
      <alignment vertical="top" wrapText="1"/>
    </xf>
    <xf numFmtId="0" fontId="2" fillId="0" borderId="0" xfId="4" applyFont="1" applyAlignment="1">
      <alignment vertical="top"/>
    </xf>
    <xf numFmtId="0" fontId="2" fillId="0" borderId="11" xfId="4" applyFont="1" applyBorder="1" applyAlignment="1">
      <alignment vertical="top"/>
    </xf>
    <xf numFmtId="0" fontId="2" fillId="0" borderId="12" xfId="4" applyFont="1" applyBorder="1" applyAlignment="1">
      <alignment vertical="center" wrapText="1"/>
    </xf>
    <xf numFmtId="0" fontId="2" fillId="0" borderId="13" xfId="4" applyFont="1" applyBorder="1" applyAlignment="1">
      <alignment vertical="center" wrapText="1"/>
    </xf>
    <xf numFmtId="0" fontId="2" fillId="0" borderId="14" xfId="4" applyFont="1" applyBorder="1" applyAlignment="1">
      <alignment horizontal="center" vertical="center" wrapText="1"/>
    </xf>
    <xf numFmtId="0" fontId="2" fillId="2" borderId="15" xfId="4" applyFont="1" applyFill="1" applyBorder="1" applyAlignment="1" applyProtection="1">
      <alignment horizontal="center" vertical="center" wrapText="1"/>
      <protection locked="0"/>
    </xf>
    <xf numFmtId="0" fontId="10" fillId="0" borderId="86" xfId="4" applyFont="1" applyBorder="1" applyAlignment="1">
      <alignment horizontal="left" vertical="center" wrapText="1"/>
    </xf>
    <xf numFmtId="0" fontId="2" fillId="2" borderId="1" xfId="4" applyFont="1" applyFill="1" applyBorder="1" applyAlignment="1" applyProtection="1">
      <alignment horizontal="center" vertical="center" wrapText="1"/>
      <protection locked="0"/>
    </xf>
    <xf numFmtId="176" fontId="2" fillId="2" borderId="1" xfId="4" applyNumberFormat="1" applyFont="1" applyFill="1" applyBorder="1" applyAlignment="1" applyProtection="1">
      <alignment horizontal="center" vertical="center" wrapText="1"/>
      <protection locked="0"/>
    </xf>
    <xf numFmtId="0" fontId="2" fillId="0" borderId="16" xfId="4" applyFont="1" applyBorder="1" applyAlignment="1">
      <alignment vertical="center" wrapText="1"/>
    </xf>
    <xf numFmtId="0" fontId="2" fillId="0" borderId="17" xfId="4" applyFont="1" applyBorder="1" applyAlignment="1">
      <alignment vertical="center" wrapText="1"/>
    </xf>
    <xf numFmtId="0" fontId="2" fillId="0" borderId="18" xfId="4" applyFont="1" applyBorder="1" applyAlignment="1">
      <alignment horizontal="center" vertical="center" wrapText="1"/>
    </xf>
    <xf numFmtId="0" fontId="10" fillId="0" borderId="87" xfId="4" applyFont="1" applyBorder="1" applyAlignment="1">
      <alignment horizontal="left" vertical="center" wrapText="1"/>
    </xf>
    <xf numFmtId="0" fontId="2" fillId="0" borderId="20" xfId="4" applyFont="1" applyBorder="1" applyAlignment="1">
      <alignment vertical="top"/>
    </xf>
    <xf numFmtId="0" fontId="2" fillId="0" borderId="21" xfId="4" applyFont="1" applyBorder="1" applyAlignment="1">
      <alignment vertical="top"/>
    </xf>
    <xf numFmtId="0" fontId="2" fillId="0" borderId="10" xfId="4" applyFont="1" applyBorder="1" applyAlignment="1">
      <alignment vertical="center" wrapText="1"/>
    </xf>
    <xf numFmtId="0" fontId="2" fillId="0" borderId="22" xfId="4" applyFont="1" applyBorder="1" applyAlignment="1">
      <alignment horizontal="center" vertical="center" wrapText="1"/>
    </xf>
    <xf numFmtId="0" fontId="2" fillId="2" borderId="19" xfId="4" applyFont="1" applyFill="1" applyBorder="1" applyAlignment="1" applyProtection="1">
      <alignment horizontal="center" vertical="center" wrapText="1"/>
      <protection locked="0"/>
    </xf>
    <xf numFmtId="0" fontId="2" fillId="0" borderId="9" xfId="4" applyFont="1" applyBorder="1" applyAlignment="1">
      <alignment vertical="top"/>
    </xf>
    <xf numFmtId="0" fontId="2" fillId="0" borderId="4" xfId="4" applyFont="1" applyBorder="1" applyAlignment="1">
      <alignment vertical="center" wrapText="1"/>
    </xf>
    <xf numFmtId="0" fontId="2" fillId="0" borderId="23" xfId="4" applyFont="1" applyBorder="1" applyAlignment="1">
      <alignment vertical="center" wrapText="1"/>
    </xf>
    <xf numFmtId="0" fontId="2" fillId="0" borderId="24" xfId="4" applyFont="1" applyBorder="1" applyAlignment="1">
      <alignment vertical="top"/>
    </xf>
    <xf numFmtId="0" fontId="2" fillId="0" borderId="25" xfId="4" applyFont="1" applyBorder="1" applyAlignment="1">
      <alignment vertical="center" wrapText="1"/>
    </xf>
    <xf numFmtId="0" fontId="2" fillId="0" borderId="26" xfId="4" applyFont="1" applyBorder="1" applyAlignment="1">
      <alignment vertical="center" wrapText="1"/>
    </xf>
    <xf numFmtId="0" fontId="2" fillId="0" borderId="27" xfId="4" applyFont="1" applyBorder="1" applyAlignment="1">
      <alignment horizontal="center" vertical="center" wrapText="1"/>
    </xf>
    <xf numFmtId="0" fontId="2" fillId="2" borderId="28" xfId="4" applyFont="1" applyFill="1" applyBorder="1" applyAlignment="1" applyProtection="1">
      <alignment horizontal="center" vertical="center" wrapText="1"/>
      <protection locked="0"/>
    </xf>
    <xf numFmtId="0" fontId="2" fillId="0" borderId="18" xfId="4" applyFont="1" applyBorder="1" applyAlignment="1">
      <alignment vertical="top"/>
    </xf>
    <xf numFmtId="0" fontId="2" fillId="0" borderId="29" xfId="4" applyFont="1" applyBorder="1" applyAlignment="1">
      <alignment horizontal="center" vertical="center" wrapText="1"/>
    </xf>
    <xf numFmtId="49" fontId="2" fillId="2" borderId="1" xfId="4" applyNumberFormat="1" applyFont="1" applyFill="1" applyBorder="1" applyAlignment="1" applyProtection="1">
      <alignment horizontal="center" vertical="center" wrapText="1"/>
      <protection locked="0"/>
    </xf>
    <xf numFmtId="184" fontId="2" fillId="2" borderId="1" xfId="4" applyNumberFormat="1" applyFont="1" applyFill="1" applyBorder="1" applyAlignment="1" applyProtection="1">
      <alignment horizontal="center" vertical="center" wrapText="1"/>
      <protection locked="0"/>
    </xf>
    <xf numFmtId="0" fontId="2" fillId="0" borderId="30" xfId="4" applyFont="1" applyBorder="1" applyAlignment="1">
      <alignment vertical="top"/>
    </xf>
    <xf numFmtId="0" fontId="2" fillId="0" borderId="20" xfId="4" applyFont="1" applyBorder="1" applyAlignment="1">
      <alignment vertical="center" wrapText="1"/>
    </xf>
    <xf numFmtId="0" fontId="2" fillId="0" borderId="31" xfId="4" applyFont="1" applyBorder="1" applyAlignment="1">
      <alignment vertical="center" wrapText="1"/>
    </xf>
    <xf numFmtId="0" fontId="2" fillId="0" borderId="32" xfId="4" applyFont="1" applyBorder="1" applyAlignment="1">
      <alignment horizontal="center" vertical="center" wrapText="1"/>
    </xf>
    <xf numFmtId="184" fontId="2" fillId="2" borderId="33" xfId="4" applyNumberFormat="1" applyFont="1" applyFill="1" applyBorder="1" applyAlignment="1" applyProtection="1">
      <alignment horizontal="center" vertical="center" wrapText="1"/>
      <protection locked="0"/>
    </xf>
    <xf numFmtId="0" fontId="10" fillId="0" borderId="88" xfId="4" applyFont="1" applyBorder="1" applyAlignment="1">
      <alignment horizontal="left" vertical="center" wrapText="1"/>
    </xf>
    <xf numFmtId="0" fontId="2" fillId="2" borderId="33" xfId="4" applyFont="1" applyFill="1" applyBorder="1" applyAlignment="1" applyProtection="1">
      <alignment horizontal="center" vertical="center" wrapText="1"/>
      <protection locked="0"/>
    </xf>
    <xf numFmtId="0" fontId="2" fillId="0" borderId="0" xfId="4" applyFont="1" applyAlignment="1">
      <alignment vertical="top" wrapText="1"/>
    </xf>
    <xf numFmtId="0" fontId="2" fillId="0" borderId="34" xfId="4" applyFont="1" applyBorder="1" applyAlignment="1">
      <alignment vertical="top"/>
    </xf>
    <xf numFmtId="0" fontId="2" fillId="0" borderId="35" xfId="4" applyFont="1" applyBorder="1">
      <alignment vertical="center"/>
    </xf>
    <xf numFmtId="0" fontId="2" fillId="0" borderId="36" xfId="4" applyFont="1" applyBorder="1" applyAlignment="1">
      <alignment vertical="center" wrapText="1"/>
    </xf>
    <xf numFmtId="38" fontId="2" fillId="3" borderId="28" xfId="5" applyFont="1" applyFill="1" applyBorder="1" applyAlignment="1" applyProtection="1">
      <alignment horizontal="center" vertical="center" wrapText="1"/>
      <protection locked="0"/>
    </xf>
    <xf numFmtId="0" fontId="10" fillId="0" borderId="89" xfId="4" applyFont="1" applyBorder="1" applyAlignment="1">
      <alignment horizontal="left" vertical="center" wrapText="1"/>
    </xf>
    <xf numFmtId="0" fontId="2" fillId="0" borderId="37" xfId="4" applyFont="1" applyBorder="1" applyAlignment="1">
      <alignment vertical="top"/>
    </xf>
    <xf numFmtId="0" fontId="2" fillId="0" borderId="38" xfId="4" applyFont="1" applyBorder="1">
      <alignment vertical="center"/>
    </xf>
    <xf numFmtId="0" fontId="2" fillId="0" borderId="39" xfId="4" applyFont="1" applyBorder="1" applyAlignment="1">
      <alignment vertical="center" wrapText="1"/>
    </xf>
    <xf numFmtId="0" fontId="2" fillId="0" borderId="14" xfId="4" applyFont="1" applyBorder="1" applyAlignment="1">
      <alignment vertical="top"/>
    </xf>
    <xf numFmtId="0" fontId="2" fillId="0" borderId="40" xfId="4" applyFont="1" applyBorder="1">
      <alignment vertical="center"/>
    </xf>
    <xf numFmtId="0" fontId="2" fillId="0" borderId="41" xfId="4" applyFont="1" applyBorder="1" applyAlignment="1">
      <alignment vertical="center" wrapText="1"/>
    </xf>
    <xf numFmtId="0" fontId="2" fillId="0" borderId="42" xfId="4" applyFont="1" applyBorder="1" applyAlignment="1">
      <alignment vertical="top"/>
    </xf>
    <xf numFmtId="0" fontId="2" fillId="0" borderId="20" xfId="4" applyFont="1" applyBorder="1">
      <alignment vertical="center"/>
    </xf>
    <xf numFmtId="0" fontId="2" fillId="0" borderId="43" xfId="4" applyFont="1" applyBorder="1" applyAlignment="1">
      <alignment vertical="top"/>
    </xf>
    <xf numFmtId="0" fontId="2" fillId="0" borderId="44" xfId="4" applyFont="1" applyBorder="1" applyAlignment="1">
      <alignment horizontal="center" vertical="center" wrapText="1"/>
    </xf>
    <xf numFmtId="0" fontId="10" fillId="0" borderId="90" xfId="4" applyFont="1" applyBorder="1" applyAlignment="1">
      <alignment horizontal="left" vertical="center" wrapText="1"/>
    </xf>
    <xf numFmtId="0" fontId="2" fillId="0" borderId="45" xfId="4" applyFont="1" applyBorder="1" applyAlignment="1">
      <alignment vertical="top"/>
    </xf>
    <xf numFmtId="0" fontId="2" fillId="0" borderId="46" xfId="4" applyFont="1" applyBorder="1" applyAlignment="1">
      <alignment horizontal="center" vertical="center" wrapText="1"/>
    </xf>
    <xf numFmtId="0" fontId="10" fillId="5" borderId="86" xfId="4" applyFont="1" applyFill="1" applyBorder="1" applyAlignment="1">
      <alignment horizontal="left" vertical="center" wrapText="1"/>
    </xf>
    <xf numFmtId="38" fontId="2" fillId="3" borderId="1" xfId="5" applyFont="1" applyFill="1" applyBorder="1" applyAlignment="1" applyProtection="1">
      <alignment horizontal="center" vertical="center" wrapText="1"/>
      <protection locked="0" hidden="1"/>
    </xf>
    <xf numFmtId="0" fontId="2" fillId="0" borderId="22" xfId="4" applyFont="1" applyBorder="1" applyAlignment="1">
      <alignment vertical="top" wrapText="1"/>
    </xf>
    <xf numFmtId="0" fontId="2" fillId="0" borderId="18" xfId="4" applyFont="1" applyBorder="1" applyAlignment="1">
      <alignment vertical="top" wrapText="1"/>
    </xf>
    <xf numFmtId="0" fontId="2" fillId="0" borderId="19" xfId="4" applyFont="1" applyBorder="1" applyAlignment="1">
      <alignment vertical="top" wrapText="1"/>
    </xf>
    <xf numFmtId="0" fontId="2" fillId="0" borderId="48" xfId="4" applyFont="1" applyBorder="1" applyAlignment="1">
      <alignment vertical="top" wrapText="1"/>
    </xf>
    <xf numFmtId="0" fontId="2" fillId="0" borderId="15" xfId="4" applyFont="1" applyBorder="1" applyAlignment="1">
      <alignment vertical="top" wrapText="1"/>
    </xf>
    <xf numFmtId="0" fontId="2" fillId="0" borderId="16" xfId="4" applyFont="1" applyBorder="1" applyAlignment="1">
      <alignment vertical="top" wrapText="1"/>
    </xf>
    <xf numFmtId="0" fontId="19" fillId="0" borderId="7" xfId="4" applyFont="1" applyBorder="1" applyAlignment="1">
      <alignment horizontal="center" vertical="center" wrapText="1"/>
    </xf>
    <xf numFmtId="0" fontId="2" fillId="0" borderId="41" xfId="4" applyFont="1" applyBorder="1">
      <alignment vertical="center"/>
    </xf>
    <xf numFmtId="0" fontId="2" fillId="0" borderId="17" xfId="4" applyFont="1" applyBorder="1">
      <alignment vertical="center"/>
    </xf>
    <xf numFmtId="0" fontId="2" fillId="0" borderId="49" xfId="4" applyFont="1" applyBorder="1" applyAlignment="1">
      <alignment horizontal="center" vertical="center"/>
    </xf>
    <xf numFmtId="0" fontId="10" fillId="0" borderId="91" xfId="4" applyFont="1" applyBorder="1">
      <alignment vertical="center"/>
    </xf>
    <xf numFmtId="0" fontId="11" fillId="0" borderId="0" xfId="4" applyFont="1" applyAlignment="1">
      <alignment vertical="top" wrapText="1"/>
    </xf>
    <xf numFmtId="0" fontId="11" fillId="0" borderId="37" xfId="4" applyFont="1" applyBorder="1" applyAlignment="1">
      <alignment vertical="top"/>
    </xf>
    <xf numFmtId="0" fontId="19" fillId="0" borderId="29" xfId="4" applyFont="1" applyBorder="1" applyAlignment="1">
      <alignment horizontal="center" vertical="center" wrapText="1"/>
    </xf>
    <xf numFmtId="0" fontId="19" fillId="0" borderId="0" xfId="4" applyFont="1" applyAlignment="1">
      <alignment vertical="center" wrapText="1"/>
    </xf>
    <xf numFmtId="0" fontId="11" fillId="0" borderId="0" xfId="4" applyFont="1" applyAlignment="1">
      <alignment wrapText="1"/>
    </xf>
    <xf numFmtId="0" fontId="2" fillId="0" borderId="22" xfId="4" applyFont="1" applyBorder="1" applyAlignment="1"/>
    <xf numFmtId="0" fontId="2" fillId="0" borderId="14" xfId="4" applyFont="1" applyBorder="1" applyAlignment="1"/>
    <xf numFmtId="0" fontId="19" fillId="0" borderId="46" xfId="4" applyFont="1" applyBorder="1" applyAlignment="1">
      <alignment horizontal="center" vertical="center" wrapText="1"/>
    </xf>
    <xf numFmtId="0" fontId="2" fillId="0" borderId="18" xfId="4" applyFont="1" applyBorder="1" applyAlignment="1"/>
    <xf numFmtId="0" fontId="2" fillId="0" borderId="50" xfId="4" applyFont="1" applyBorder="1" applyAlignment="1"/>
    <xf numFmtId="0" fontId="2" fillId="0" borderId="51" xfId="4" applyFont="1" applyBorder="1" applyAlignment="1">
      <alignment vertical="center" wrapText="1"/>
    </xf>
    <xf numFmtId="0" fontId="2" fillId="0" borderId="52" xfId="4" applyFont="1" applyBorder="1" applyAlignment="1">
      <alignment vertical="center" wrapText="1"/>
    </xf>
    <xf numFmtId="0" fontId="2" fillId="0" borderId="53" xfId="4" applyFont="1" applyBorder="1" applyAlignment="1">
      <alignment horizontal="center" vertical="center" wrapText="1"/>
    </xf>
    <xf numFmtId="0" fontId="10" fillId="0" borderId="92" xfId="4" applyFont="1" applyBorder="1" applyAlignment="1">
      <alignment horizontal="left" vertical="center" wrapText="1"/>
    </xf>
    <xf numFmtId="0" fontId="2" fillId="0" borderId="11" xfId="4" applyFont="1" applyBorder="1" applyAlignment="1">
      <alignment horizontal="center" vertical="center" wrapText="1"/>
    </xf>
    <xf numFmtId="0" fontId="10" fillId="0" borderId="93" xfId="4" applyFont="1" applyBorder="1" applyAlignment="1">
      <alignment horizontal="left" vertical="center" wrapText="1"/>
    </xf>
    <xf numFmtId="0" fontId="2" fillId="0" borderId="36" xfId="4" applyFont="1" applyBorder="1" applyAlignment="1">
      <alignment vertical="top"/>
    </xf>
    <xf numFmtId="0" fontId="2" fillId="0" borderId="56" xfId="4" applyFont="1" applyBorder="1" applyAlignment="1">
      <alignment horizontal="center" vertical="center" wrapText="1"/>
    </xf>
    <xf numFmtId="0" fontId="2" fillId="0" borderId="19" xfId="4" applyFont="1" applyBorder="1" applyAlignment="1">
      <alignment vertical="top"/>
    </xf>
    <xf numFmtId="0" fontId="2" fillId="0" borderId="48" xfId="4" applyFont="1" applyBorder="1" applyAlignment="1">
      <alignment vertical="top"/>
    </xf>
    <xf numFmtId="0" fontId="2" fillId="0" borderId="15" xfId="4" applyFont="1" applyBorder="1" applyAlignment="1">
      <alignment vertical="top"/>
    </xf>
    <xf numFmtId="0" fontId="2" fillId="0" borderId="55" xfId="4" applyFont="1" applyBorder="1" applyAlignment="1">
      <alignment vertical="top"/>
    </xf>
    <xf numFmtId="0" fontId="2" fillId="0" borderId="57" xfId="4" applyFont="1" applyBorder="1" applyAlignment="1">
      <alignment vertical="center" wrapText="1"/>
    </xf>
    <xf numFmtId="0" fontId="2" fillId="0" borderId="58" xfId="4" applyFont="1" applyBorder="1" applyAlignment="1">
      <alignment vertical="center" wrapText="1"/>
    </xf>
    <xf numFmtId="0" fontId="2" fillId="0" borderId="59" xfId="4" applyFont="1" applyBorder="1" applyAlignment="1">
      <alignment horizontal="center" vertical="center" wrapText="1"/>
    </xf>
    <xf numFmtId="0" fontId="10" fillId="0" borderId="94" xfId="4" applyFont="1" applyBorder="1" applyAlignment="1">
      <alignment horizontal="left" vertical="center" wrapText="1"/>
    </xf>
    <xf numFmtId="0" fontId="2" fillId="0" borderId="12" xfId="4" applyFont="1" applyBorder="1" applyAlignment="1">
      <alignment vertical="top"/>
    </xf>
    <xf numFmtId="38" fontId="2" fillId="2" borderId="15" xfId="5" applyFont="1" applyFill="1" applyBorder="1" applyAlignment="1" applyProtection="1">
      <alignment horizontal="center" vertical="center" wrapText="1"/>
      <protection locked="0"/>
    </xf>
    <xf numFmtId="0" fontId="2" fillId="0" borderId="60" xfId="4" applyFont="1" applyBorder="1" applyAlignment="1">
      <alignment vertical="top"/>
    </xf>
    <xf numFmtId="0" fontId="2" fillId="0" borderId="60" xfId="4" applyFont="1" applyBorder="1" applyAlignment="1">
      <alignment vertical="top" wrapText="1"/>
    </xf>
    <xf numFmtId="0" fontId="2" fillId="0" borderId="61" xfId="4" applyFont="1" applyBorder="1" applyAlignment="1">
      <alignment vertical="top" wrapText="1"/>
    </xf>
    <xf numFmtId="0" fontId="2" fillId="0" borderId="62" xfId="4" applyFont="1" applyBorder="1" applyAlignment="1">
      <alignment vertical="top"/>
    </xf>
    <xf numFmtId="0" fontId="2" fillId="0" borderId="17" xfId="4" applyFont="1" applyBorder="1" applyAlignment="1">
      <alignment vertical="top" wrapText="1"/>
    </xf>
    <xf numFmtId="0" fontId="2" fillId="0" borderId="63" xfId="4" applyFont="1" applyBorder="1" applyAlignment="1">
      <alignment vertical="center" wrapText="1"/>
    </xf>
    <xf numFmtId="0" fontId="2" fillId="0" borderId="64" xfId="4" applyFont="1" applyBorder="1" applyAlignment="1">
      <alignment vertical="center" wrapText="1"/>
    </xf>
    <xf numFmtId="0" fontId="2" fillId="0" borderId="45" xfId="4" applyFont="1" applyBorder="1" applyAlignment="1"/>
    <xf numFmtId="0" fontId="2" fillId="0" borderId="41" xfId="4" applyFont="1" applyBorder="1" applyAlignment="1">
      <alignment vertical="top" wrapText="1"/>
    </xf>
    <xf numFmtId="0" fontId="2" fillId="0" borderId="39" xfId="4" applyFont="1" applyBorder="1" applyAlignment="1">
      <alignment vertical="top" wrapText="1"/>
    </xf>
    <xf numFmtId="0" fontId="2" fillId="0" borderId="31" xfId="4" applyFont="1" applyBorder="1" applyAlignment="1">
      <alignment vertical="top" wrapText="1"/>
    </xf>
    <xf numFmtId="0" fontId="2" fillId="0" borderId="55" xfId="4" applyFont="1" applyBorder="1">
      <alignment vertical="center"/>
    </xf>
    <xf numFmtId="0" fontId="2" fillId="0" borderId="43" xfId="4" applyFont="1" applyBorder="1">
      <alignment vertical="center"/>
    </xf>
    <xf numFmtId="0" fontId="10" fillId="0" borderId="89" xfId="4" applyFont="1" applyBorder="1" applyAlignment="1">
      <alignment vertical="center" wrapText="1"/>
    </xf>
    <xf numFmtId="0" fontId="2" fillId="5" borderId="12" xfId="4" applyFont="1" applyFill="1" applyBorder="1" applyAlignment="1">
      <alignment vertical="top" wrapText="1"/>
    </xf>
    <xf numFmtId="0" fontId="2" fillId="0" borderId="13" xfId="4" applyFont="1" applyBorder="1" applyAlignment="1">
      <alignment vertical="top" wrapText="1"/>
    </xf>
    <xf numFmtId="0" fontId="2" fillId="0" borderId="12" xfId="4" applyFont="1" applyBorder="1" applyAlignment="1">
      <alignment vertical="top" wrapText="1"/>
    </xf>
    <xf numFmtId="0" fontId="2" fillId="0" borderId="62" xfId="4" applyFont="1" applyBorder="1" applyAlignment="1">
      <alignment vertical="top" wrapText="1"/>
    </xf>
    <xf numFmtId="0" fontId="2" fillId="0" borderId="65" xfId="4" applyFont="1" applyBorder="1" applyAlignment="1">
      <alignment horizontal="center" vertical="center" wrapText="1"/>
    </xf>
    <xf numFmtId="0" fontId="2" fillId="0" borderId="25" xfId="4" applyFont="1" applyBorder="1" applyAlignment="1">
      <alignment vertical="top" wrapText="1"/>
    </xf>
    <xf numFmtId="0" fontId="2" fillId="0" borderId="26" xfId="4" applyFont="1" applyBorder="1" applyAlignment="1">
      <alignment vertical="top" wrapText="1"/>
    </xf>
    <xf numFmtId="0" fontId="2" fillId="0" borderId="66" xfId="4" applyFont="1" applyBorder="1" applyAlignment="1">
      <alignment horizontal="center" vertical="center" wrapText="1"/>
    </xf>
    <xf numFmtId="0" fontId="2" fillId="0" borderId="67" xfId="4" applyFont="1" applyBorder="1" applyAlignment="1">
      <alignment vertical="top"/>
    </xf>
    <xf numFmtId="0" fontId="2" fillId="0" borderId="68" xfId="4" applyFont="1" applyBorder="1" applyAlignment="1">
      <alignment vertical="top" wrapText="1"/>
    </xf>
    <xf numFmtId="0" fontId="2" fillId="0" borderId="68" xfId="4" applyFont="1" applyBorder="1" applyAlignment="1">
      <alignment horizontal="left" vertical="center" wrapText="1"/>
    </xf>
    <xf numFmtId="0" fontId="2" fillId="0" borderId="31" xfId="4" applyFont="1" applyBorder="1" applyAlignment="1">
      <alignment horizontal="left" vertical="center" wrapText="1"/>
    </xf>
    <xf numFmtId="0" fontId="2" fillId="0" borderId="0" xfId="4" applyFont="1" applyAlignment="1">
      <alignment horizontal="left"/>
    </xf>
    <xf numFmtId="0" fontId="2" fillId="0" borderId="0" xfId="4" applyFont="1" applyAlignment="1"/>
    <xf numFmtId="0" fontId="2" fillId="0" borderId="0" xfId="4" applyFont="1" applyAlignment="1" applyProtection="1">
      <alignment horizontal="right"/>
      <protection locked="0"/>
    </xf>
    <xf numFmtId="0" fontId="2" fillId="0" borderId="0" xfId="4" applyFont="1" applyAlignment="1">
      <alignment horizontal="right"/>
    </xf>
    <xf numFmtId="0" fontId="16" fillId="0" borderId="0" xfId="4" applyFont="1" applyAlignment="1"/>
    <xf numFmtId="0" fontId="19" fillId="3" borderId="35" xfId="4" applyFont="1" applyFill="1" applyBorder="1" applyAlignment="1">
      <alignment horizontal="left"/>
    </xf>
    <xf numFmtId="0" fontId="2" fillId="3" borderId="36" xfId="4" applyFont="1" applyFill="1" applyBorder="1" applyAlignment="1">
      <alignment horizontal="left"/>
    </xf>
    <xf numFmtId="0" fontId="2" fillId="3" borderId="26" xfId="4" applyFont="1" applyFill="1" applyBorder="1" applyAlignment="1">
      <alignment horizontal="left"/>
    </xf>
    <xf numFmtId="0" fontId="2" fillId="0" borderId="26" xfId="4" applyFont="1" applyBorder="1" applyAlignment="1" applyProtection="1">
      <alignment horizontal="center" vertical="top"/>
      <protection hidden="1"/>
    </xf>
    <xf numFmtId="0" fontId="19" fillId="3" borderId="40" xfId="4" applyFont="1" applyFill="1" applyBorder="1" applyAlignment="1">
      <alignment horizontal="left"/>
    </xf>
    <xf numFmtId="0" fontId="2" fillId="3" borderId="41" xfId="4" applyFont="1" applyFill="1" applyBorder="1" applyAlignment="1">
      <alignment horizontal="left"/>
    </xf>
    <xf numFmtId="0" fontId="2" fillId="3" borderId="17" xfId="4" applyFont="1" applyFill="1" applyBorder="1" applyAlignment="1">
      <alignment horizontal="left"/>
    </xf>
    <xf numFmtId="0" fontId="2" fillId="3" borderId="40" xfId="4" applyFont="1" applyFill="1" applyBorder="1" applyAlignment="1">
      <alignment horizontal="left"/>
    </xf>
    <xf numFmtId="0" fontId="2" fillId="3" borderId="47" xfId="4" applyFont="1" applyFill="1" applyBorder="1" applyAlignment="1">
      <alignment horizontal="left"/>
    </xf>
    <xf numFmtId="0" fontId="2" fillId="3" borderId="73" xfId="4" applyFont="1" applyFill="1" applyBorder="1" applyAlignment="1">
      <alignment horizontal="left"/>
    </xf>
    <xf numFmtId="0" fontId="2" fillId="3" borderId="61" xfId="4" applyFont="1" applyFill="1" applyBorder="1" applyAlignment="1">
      <alignment horizontal="left"/>
    </xf>
    <xf numFmtId="0" fontId="2" fillId="3" borderId="72" xfId="4" applyFont="1" applyFill="1" applyBorder="1" applyAlignment="1">
      <alignment horizontal="left"/>
    </xf>
    <xf numFmtId="0" fontId="2" fillId="3" borderId="57" xfId="4" applyFont="1" applyFill="1" applyBorder="1" applyAlignment="1">
      <alignment horizontal="left"/>
    </xf>
    <xf numFmtId="0" fontId="2" fillId="3" borderId="58" xfId="4" applyFont="1" applyFill="1" applyBorder="1" applyAlignment="1">
      <alignment horizontal="left"/>
    </xf>
    <xf numFmtId="0" fontId="2" fillId="3" borderId="43" xfId="4" applyFont="1" applyFill="1" applyBorder="1" applyAlignment="1"/>
    <xf numFmtId="0" fontId="2" fillId="3" borderId="3" xfId="4" applyFont="1" applyFill="1" applyBorder="1" applyAlignment="1"/>
    <xf numFmtId="0" fontId="2" fillId="3" borderId="8" xfId="4" applyFont="1" applyFill="1" applyBorder="1" applyAlignment="1"/>
    <xf numFmtId="0" fontId="19" fillId="3" borderId="43" xfId="4" applyFont="1" applyFill="1" applyBorder="1" applyAlignment="1"/>
    <xf numFmtId="0" fontId="19" fillId="3" borderId="66" xfId="4" applyFont="1" applyFill="1" applyBorder="1" applyAlignment="1"/>
    <xf numFmtId="0" fontId="19" fillId="3" borderId="36" xfId="4" applyFont="1" applyFill="1" applyBorder="1" applyAlignment="1"/>
    <xf numFmtId="0" fontId="2" fillId="3" borderId="26" xfId="4" applyFont="1" applyFill="1" applyBorder="1" applyAlignment="1"/>
    <xf numFmtId="0" fontId="19" fillId="3" borderId="45" xfId="4" applyFont="1" applyFill="1" applyBorder="1" applyAlignment="1"/>
    <xf numFmtId="0" fontId="19" fillId="3" borderId="11" xfId="4" applyFont="1" applyFill="1" applyBorder="1" applyAlignment="1"/>
    <xf numFmtId="0" fontId="19" fillId="3" borderId="41" xfId="4" applyFont="1" applyFill="1" applyBorder="1" applyAlignment="1"/>
    <xf numFmtId="0" fontId="2" fillId="3" borderId="17" xfId="4" applyFont="1" applyFill="1" applyBorder="1" applyAlignment="1"/>
    <xf numFmtId="0" fontId="2" fillId="0" borderId="17" xfId="4" applyFont="1" applyBorder="1" applyAlignment="1" applyProtection="1">
      <alignment horizontal="center" vertical="top"/>
      <protection hidden="1"/>
    </xf>
    <xf numFmtId="0" fontId="2" fillId="3" borderId="45" xfId="4" applyFont="1" applyFill="1" applyBorder="1" applyAlignment="1"/>
    <xf numFmtId="0" fontId="2" fillId="3" borderId="11" xfId="4" applyFont="1" applyFill="1" applyBorder="1" applyAlignment="1"/>
    <xf numFmtId="0" fontId="2" fillId="3" borderId="41" xfId="4" applyFont="1" applyFill="1" applyBorder="1" applyAlignment="1"/>
    <xf numFmtId="176" fontId="2" fillId="0" borderId="17" xfId="4" applyNumberFormat="1" applyFont="1" applyBorder="1" applyAlignment="1" applyProtection="1">
      <alignment horizontal="center" vertical="top"/>
      <protection hidden="1"/>
    </xf>
    <xf numFmtId="177" fontId="2" fillId="0" borderId="17" xfId="4" applyNumberFormat="1" applyFont="1" applyBorder="1" applyAlignment="1" applyProtection="1">
      <alignment horizontal="center" vertical="top"/>
      <protection hidden="1"/>
    </xf>
    <xf numFmtId="0" fontId="2" fillId="3" borderId="67" xfId="4" applyFont="1" applyFill="1" applyBorder="1" applyAlignment="1"/>
    <xf numFmtId="0" fontId="2" fillId="3" borderId="21" xfId="4" applyFont="1" applyFill="1" applyBorder="1" applyAlignment="1"/>
    <xf numFmtId="0" fontId="2" fillId="3" borderId="57" xfId="4" applyFont="1" applyFill="1" applyBorder="1" applyAlignment="1"/>
    <xf numFmtId="0" fontId="2" fillId="3" borderId="58" xfId="4" applyFont="1" applyFill="1" applyBorder="1" applyAlignment="1"/>
    <xf numFmtId="177" fontId="2" fillId="0" borderId="31" xfId="4" applyNumberFormat="1" applyFont="1" applyBorder="1" applyAlignment="1" applyProtection="1">
      <alignment horizontal="center" vertical="top"/>
      <protection hidden="1"/>
    </xf>
    <xf numFmtId="0" fontId="2" fillId="3" borderId="66" xfId="4" applyFont="1" applyFill="1" applyBorder="1" applyAlignment="1"/>
    <xf numFmtId="0" fontId="2" fillId="3" borderId="39" xfId="4" applyFont="1" applyFill="1" applyBorder="1" applyAlignment="1"/>
    <xf numFmtId="0" fontId="2" fillId="3" borderId="13" xfId="4" applyFont="1" applyFill="1" applyBorder="1" applyAlignment="1"/>
    <xf numFmtId="0" fontId="2" fillId="0" borderId="13" xfId="4" applyFont="1" applyBorder="1" applyAlignment="1" applyProtection="1">
      <alignment horizontal="center" vertical="top"/>
      <protection hidden="1"/>
    </xf>
    <xf numFmtId="177" fontId="2" fillId="0" borderId="13" xfId="4" applyNumberFormat="1" applyFont="1" applyBorder="1" applyAlignment="1" applyProtection="1">
      <alignment horizontal="center" vertical="top"/>
      <protection hidden="1"/>
    </xf>
    <xf numFmtId="0" fontId="2" fillId="0" borderId="61" xfId="4" applyFont="1" applyBorder="1" applyAlignment="1" applyProtection="1">
      <alignment horizontal="center" vertical="top"/>
      <protection hidden="1"/>
    </xf>
    <xf numFmtId="0" fontId="2" fillId="3" borderId="25" xfId="4" applyFont="1" applyFill="1" applyBorder="1" applyAlignment="1"/>
    <xf numFmtId="178" fontId="2" fillId="0" borderId="26" xfId="4" applyNumberFormat="1" applyFont="1" applyBorder="1" applyAlignment="1" applyProtection="1">
      <alignment horizontal="center" vertical="top"/>
      <protection hidden="1"/>
    </xf>
    <xf numFmtId="0" fontId="2" fillId="3" borderId="16" xfId="4" applyFont="1" applyFill="1" applyBorder="1" applyAlignment="1"/>
    <xf numFmtId="178" fontId="2" fillId="0" borderId="17" xfId="4" applyNumberFormat="1" applyFont="1" applyBorder="1" applyAlignment="1" applyProtection="1">
      <alignment horizontal="center" vertical="top"/>
      <protection hidden="1"/>
    </xf>
    <xf numFmtId="0" fontId="2" fillId="3" borderId="60" xfId="4" applyFont="1" applyFill="1" applyBorder="1" applyAlignment="1"/>
    <xf numFmtId="0" fontId="2" fillId="3" borderId="61" xfId="4" applyFont="1" applyFill="1" applyBorder="1" applyAlignment="1"/>
    <xf numFmtId="0" fontId="2" fillId="3" borderId="76" xfId="4" applyFont="1" applyFill="1" applyBorder="1" applyAlignment="1"/>
    <xf numFmtId="0" fontId="19" fillId="3" borderId="12" xfId="4" applyFont="1" applyFill="1" applyBorder="1" applyAlignment="1"/>
    <xf numFmtId="0" fontId="19" fillId="3" borderId="13" xfId="4" applyFont="1" applyFill="1" applyBorder="1" applyAlignment="1"/>
    <xf numFmtId="0" fontId="19" fillId="3" borderId="16" xfId="4" applyFont="1" applyFill="1" applyBorder="1" applyAlignment="1"/>
    <xf numFmtId="0" fontId="19" fillId="3" borderId="17" xfId="4" applyFont="1" applyFill="1" applyBorder="1" applyAlignment="1"/>
    <xf numFmtId="0" fontId="19" fillId="3" borderId="67" xfId="4" applyFont="1" applyFill="1" applyBorder="1" applyAlignment="1"/>
    <xf numFmtId="0" fontId="19" fillId="3" borderId="21" xfId="4" applyFont="1" applyFill="1" applyBorder="1" applyAlignment="1"/>
    <xf numFmtId="0" fontId="19" fillId="3" borderId="76" xfId="4" applyFont="1" applyFill="1" applyBorder="1" applyAlignment="1"/>
    <xf numFmtId="0" fontId="19" fillId="3" borderId="58" xfId="4" applyFont="1" applyFill="1" applyBorder="1" applyAlignment="1"/>
    <xf numFmtId="0" fontId="19" fillId="3" borderId="25" xfId="4" applyFont="1" applyFill="1" applyBorder="1" applyAlignment="1"/>
    <xf numFmtId="0" fontId="19" fillId="3" borderId="26" xfId="4" applyFont="1" applyFill="1" applyBorder="1" applyAlignment="1"/>
    <xf numFmtId="182" fontId="2" fillId="0" borderId="17" xfId="4" applyNumberFormat="1" applyFont="1" applyBorder="1" applyAlignment="1" applyProtection="1">
      <alignment horizontal="center" vertical="top"/>
      <protection hidden="1"/>
    </xf>
    <xf numFmtId="182" fontId="2" fillId="0" borderId="58" xfId="4" applyNumberFormat="1" applyFont="1" applyBorder="1" applyAlignment="1" applyProtection="1">
      <alignment horizontal="center" vertical="top"/>
      <protection hidden="1"/>
    </xf>
    <xf numFmtId="0" fontId="19" fillId="0" borderId="0" xfId="4" applyFont="1" applyAlignment="1"/>
    <xf numFmtId="0" fontId="2" fillId="0" borderId="0" xfId="4" applyFont="1" applyAlignment="1">
      <alignment horizontal="left" vertical="top" wrapText="1"/>
    </xf>
    <xf numFmtId="0" fontId="19" fillId="0" borderId="0" xfId="4" applyFont="1" applyAlignment="1">
      <alignment horizontal="left" vertical="top" wrapText="1"/>
    </xf>
    <xf numFmtId="0" fontId="2" fillId="0" borderId="0" xfId="4" applyFont="1" applyAlignment="1">
      <alignment horizontal="right" vertical="top" wrapText="1"/>
    </xf>
    <xf numFmtId="0" fontId="2" fillId="3" borderId="9" xfId="4" applyFont="1" applyFill="1" applyBorder="1" applyAlignment="1">
      <alignment horizontal="left" vertical="top" wrapText="1"/>
    </xf>
    <xf numFmtId="0" fontId="2" fillId="3" borderId="4" xfId="4" applyFont="1" applyFill="1" applyBorder="1" applyAlignment="1">
      <alignment horizontal="left" vertical="top" wrapText="1"/>
    </xf>
    <xf numFmtId="0" fontId="2" fillId="3" borderId="23" xfId="4" applyFont="1" applyFill="1" applyBorder="1" applyAlignment="1">
      <alignment horizontal="left" vertical="top" wrapText="1"/>
    </xf>
    <xf numFmtId="0" fontId="2" fillId="3" borderId="38" xfId="4" applyFont="1" applyFill="1" applyBorder="1" applyAlignment="1">
      <alignment horizontal="left" vertical="top" wrapText="1"/>
    </xf>
    <xf numFmtId="0" fontId="2" fillId="3" borderId="67" xfId="4" applyFont="1" applyFill="1" applyBorder="1" applyAlignment="1">
      <alignment horizontal="left" vertical="top" wrapText="1"/>
    </xf>
    <xf numFmtId="0" fontId="2" fillId="3" borderId="20" xfId="4" applyFont="1" applyFill="1" applyBorder="1" applyAlignment="1">
      <alignment horizontal="left" vertical="top" wrapText="1"/>
    </xf>
    <xf numFmtId="0" fontId="2" fillId="3" borderId="31" xfId="4" applyFont="1" applyFill="1" applyBorder="1" applyAlignment="1">
      <alignment horizontal="left" vertical="top" wrapText="1"/>
    </xf>
    <xf numFmtId="0" fontId="2" fillId="3" borderId="39" xfId="4" applyFont="1" applyFill="1" applyBorder="1" applyAlignment="1">
      <alignment horizontal="left" vertical="top" wrapText="1"/>
    </xf>
    <xf numFmtId="0" fontId="2" fillId="3" borderId="18" xfId="4" applyFont="1" applyFill="1" applyBorder="1" applyAlignment="1">
      <alignment vertical="top"/>
    </xf>
    <xf numFmtId="0" fontId="2" fillId="3" borderId="13" xfId="4" applyFont="1" applyFill="1" applyBorder="1" applyAlignment="1">
      <alignment vertical="center" wrapText="1"/>
    </xf>
    <xf numFmtId="0" fontId="2" fillId="0" borderId="26" xfId="4" applyFont="1" applyBorder="1" applyAlignment="1" applyProtection="1">
      <alignment horizontal="center" vertical="center" wrapText="1"/>
      <protection hidden="1"/>
    </xf>
    <xf numFmtId="0" fontId="2" fillId="3" borderId="17" xfId="4" applyFont="1" applyFill="1" applyBorder="1" applyAlignment="1">
      <alignment vertical="center" wrapText="1"/>
    </xf>
    <xf numFmtId="177" fontId="2" fillId="0" borderId="70" xfId="4" applyNumberFormat="1" applyFont="1" applyBorder="1" applyAlignment="1" applyProtection="1">
      <alignment horizontal="center"/>
      <protection hidden="1"/>
    </xf>
    <xf numFmtId="0" fontId="2" fillId="3" borderId="30" xfId="4" applyFont="1" applyFill="1" applyBorder="1" applyAlignment="1">
      <alignment vertical="top"/>
    </xf>
    <xf numFmtId="0" fontId="2" fillId="3" borderId="58" xfId="4" applyFont="1" applyFill="1" applyBorder="1" applyAlignment="1">
      <alignment vertical="center" wrapText="1"/>
    </xf>
    <xf numFmtId="0" fontId="2" fillId="0" borderId="31" xfId="4" applyFont="1" applyBorder="1" applyAlignment="1" applyProtection="1">
      <alignment horizontal="center" vertical="center" wrapText="1"/>
      <protection hidden="1"/>
    </xf>
    <xf numFmtId="0" fontId="2" fillId="0" borderId="13" xfId="4" applyFont="1" applyBorder="1" applyAlignment="1" applyProtection="1">
      <alignment horizontal="center" vertical="center" wrapText="1"/>
      <protection hidden="1"/>
    </xf>
    <xf numFmtId="0" fontId="2" fillId="3" borderId="0" xfId="4" applyFont="1" applyFill="1" applyAlignment="1">
      <alignment horizontal="left" vertical="top" wrapText="1"/>
    </xf>
    <xf numFmtId="0" fontId="2" fillId="3" borderId="61" xfId="4" applyFont="1" applyFill="1" applyBorder="1" applyAlignment="1">
      <alignment vertical="center" wrapText="1"/>
    </xf>
    <xf numFmtId="180" fontId="2" fillId="0" borderId="2" xfId="4" applyNumberFormat="1" applyFont="1" applyBorder="1" applyAlignment="1" applyProtection="1">
      <alignment horizontal="center" vertical="top" wrapText="1"/>
      <protection hidden="1"/>
    </xf>
    <xf numFmtId="0" fontId="2" fillId="3" borderId="37" xfId="4" applyFont="1" applyFill="1" applyBorder="1" applyAlignment="1">
      <alignment horizontal="left" vertical="top" wrapText="1"/>
    </xf>
    <xf numFmtId="0" fontId="2" fillId="3" borderId="35" xfId="4" applyFont="1" applyFill="1" applyBorder="1" applyAlignment="1">
      <alignment horizontal="left" vertical="top" wrapText="1"/>
    </xf>
    <xf numFmtId="0" fontId="2" fillId="3" borderId="36" xfId="4" applyFont="1" applyFill="1" applyBorder="1" applyAlignment="1">
      <alignment horizontal="left" vertical="top" wrapText="1"/>
    </xf>
    <xf numFmtId="180" fontId="2" fillId="0" borderId="34" xfId="4" applyNumberFormat="1" applyFont="1" applyBorder="1" applyAlignment="1" applyProtection="1">
      <alignment horizontal="center" vertical="top" wrapText="1"/>
      <protection hidden="1"/>
    </xf>
    <xf numFmtId="0" fontId="2" fillId="3" borderId="40" xfId="4" applyFont="1" applyFill="1" applyBorder="1" applyAlignment="1">
      <alignment vertical="top" wrapText="1"/>
    </xf>
    <xf numFmtId="180" fontId="2" fillId="0" borderId="70" xfId="4" applyNumberFormat="1" applyFont="1" applyBorder="1" applyAlignment="1" applyProtection="1">
      <alignment horizontal="center" vertical="top" wrapText="1"/>
      <protection hidden="1"/>
    </xf>
    <xf numFmtId="0" fontId="2" fillId="3" borderId="47" xfId="4" applyFont="1" applyFill="1" applyBorder="1" applyAlignment="1">
      <alignment horizontal="left" vertical="top" wrapText="1"/>
    </xf>
    <xf numFmtId="0" fontId="2" fillId="3" borderId="73" xfId="4" applyFont="1" applyFill="1" applyBorder="1" applyAlignment="1">
      <alignment horizontal="left" vertical="top" wrapText="1"/>
    </xf>
    <xf numFmtId="180" fontId="2" fillId="0" borderId="42" xfId="4" applyNumberFormat="1" applyFont="1" applyBorder="1" applyAlignment="1" applyProtection="1">
      <alignment horizontal="center" vertical="top" wrapText="1"/>
      <protection hidden="1"/>
    </xf>
    <xf numFmtId="0" fontId="2" fillId="3" borderId="43" xfId="4" applyFont="1" applyFill="1" applyBorder="1" applyAlignment="1">
      <alignment horizontal="left" vertical="top"/>
    </xf>
    <xf numFmtId="0" fontId="2" fillId="3" borderId="25" xfId="4" applyFont="1" applyFill="1" applyBorder="1" applyAlignment="1">
      <alignment horizontal="left" vertical="top"/>
    </xf>
    <xf numFmtId="0" fontId="2" fillId="3" borderId="45" xfId="4" applyFont="1" applyFill="1" applyBorder="1" applyAlignment="1">
      <alignment horizontal="left" vertical="top"/>
    </xf>
    <xf numFmtId="0" fontId="2" fillId="3" borderId="64" xfId="4" applyFont="1" applyFill="1" applyBorder="1" applyAlignment="1">
      <alignment horizontal="left" vertical="top"/>
    </xf>
    <xf numFmtId="177" fontId="2" fillId="0" borderId="70" xfId="4" applyNumberFormat="1" applyFont="1" applyBorder="1" applyAlignment="1" applyProtection="1">
      <alignment horizontal="center" vertical="top" wrapText="1"/>
      <protection hidden="1"/>
    </xf>
    <xf numFmtId="0" fontId="2" fillId="3" borderId="67" xfId="4" applyFont="1" applyFill="1" applyBorder="1" applyAlignment="1">
      <alignment horizontal="left" vertical="top"/>
    </xf>
    <xf numFmtId="0" fontId="2" fillId="3" borderId="68" xfId="4" applyFont="1" applyFill="1" applyBorder="1" applyAlignment="1">
      <alignment horizontal="left" vertical="top"/>
    </xf>
    <xf numFmtId="0" fontId="2" fillId="3" borderId="12" xfId="4" applyFont="1" applyFill="1" applyBorder="1" applyAlignment="1">
      <alignment horizontal="left" vertical="top"/>
    </xf>
    <xf numFmtId="0" fontId="2" fillId="0" borderId="69" xfId="4" applyFont="1" applyBorder="1" applyAlignment="1" applyProtection="1">
      <alignment horizontal="center" vertical="top" wrapText="1"/>
      <protection hidden="1"/>
    </xf>
    <xf numFmtId="0" fontId="2" fillId="0" borderId="71" xfId="4" applyFont="1" applyBorder="1" applyAlignment="1" applyProtection="1">
      <alignment horizontal="center" vertical="top" wrapText="1"/>
      <protection hidden="1"/>
    </xf>
    <xf numFmtId="0" fontId="2" fillId="0" borderId="0" xfId="4" applyFont="1" applyAlignment="1">
      <alignment horizontal="center" vertical="center"/>
    </xf>
    <xf numFmtId="0" fontId="2" fillId="0" borderId="0" xfId="4" applyFont="1" applyAlignment="1" applyProtection="1">
      <alignment horizontal="center" vertical="center"/>
      <protection locked="0"/>
    </xf>
    <xf numFmtId="11" fontId="9" fillId="0" borderId="0" xfId="4" applyNumberFormat="1" applyFont="1" applyAlignment="1">
      <alignment horizontal="left"/>
    </xf>
    <xf numFmtId="11" fontId="9" fillId="0" borderId="0" xfId="4" applyNumberFormat="1" applyFont="1" applyAlignment="1">
      <alignment horizontal="left" vertical="center"/>
    </xf>
    <xf numFmtId="11" fontId="2" fillId="0" borderId="0" xfId="4" applyNumberFormat="1" applyFont="1">
      <alignment vertical="center"/>
    </xf>
    <xf numFmtId="11" fontId="2" fillId="0" borderId="0" xfId="4" applyNumberFormat="1" applyFont="1" applyAlignment="1">
      <alignment horizontal="center" vertical="center"/>
    </xf>
    <xf numFmtId="11" fontId="2" fillId="0" borderId="0" xfId="4" applyNumberFormat="1" applyFont="1" applyAlignment="1">
      <alignment horizontal="center" vertical="center" wrapText="1"/>
    </xf>
    <xf numFmtId="11" fontId="18" fillId="0" borderId="77" xfId="4" applyNumberFormat="1" applyFont="1" applyBorder="1" applyAlignment="1" applyProtection="1">
      <alignment horizontal="center" vertical="center"/>
      <protection locked="0"/>
    </xf>
    <xf numFmtId="11" fontId="18" fillId="0" borderId="0" xfId="4" applyNumberFormat="1" applyFont="1" applyAlignment="1" applyProtection="1">
      <alignment horizontal="center" vertical="center"/>
      <protection locked="0"/>
    </xf>
    <xf numFmtId="11" fontId="2" fillId="0" borderId="0" xfId="4" applyNumberFormat="1" applyFont="1" applyAlignment="1"/>
    <xf numFmtId="11" fontId="18" fillId="0" borderId="78" xfId="4" applyNumberFormat="1" applyFont="1" applyBorder="1" applyAlignment="1" applyProtection="1">
      <alignment horizontal="center" vertical="center"/>
      <protection locked="0" hidden="1"/>
    </xf>
    <xf numFmtId="11" fontId="2" fillId="3" borderId="45" xfId="4" applyNumberFormat="1" applyFont="1" applyFill="1" applyBorder="1" applyAlignment="1"/>
    <xf numFmtId="0" fontId="2" fillId="3" borderId="69" xfId="4" applyFont="1" applyFill="1" applyBorder="1" applyAlignment="1">
      <alignment horizontal="center" vertical="center"/>
    </xf>
    <xf numFmtId="11" fontId="2" fillId="3" borderId="39" xfId="4" applyNumberFormat="1" applyFont="1" applyFill="1" applyBorder="1" applyAlignment="1">
      <alignment horizontal="left" vertical="center"/>
    </xf>
    <xf numFmtId="11" fontId="2" fillId="3" borderId="13" xfId="4" applyNumberFormat="1" applyFont="1" applyFill="1" applyBorder="1" applyAlignment="1">
      <alignment horizontal="left" vertical="center"/>
    </xf>
    <xf numFmtId="11" fontId="2" fillId="3" borderId="69" xfId="4" applyNumberFormat="1" applyFont="1" applyFill="1" applyBorder="1" applyAlignment="1">
      <alignment horizontal="center" vertical="center"/>
    </xf>
    <xf numFmtId="11" fontId="2" fillId="0" borderId="69" xfId="4" applyNumberFormat="1" applyFont="1" applyBorder="1" applyAlignment="1" applyProtection="1">
      <alignment horizontal="center" vertical="center"/>
      <protection hidden="1"/>
    </xf>
    <xf numFmtId="11" fontId="2" fillId="0" borderId="69" xfId="4" applyNumberFormat="1" applyFont="1" applyBorder="1" applyAlignment="1" applyProtection="1">
      <alignment horizontal="center" vertical="center"/>
      <protection locked="0"/>
    </xf>
    <xf numFmtId="11" fontId="2" fillId="0" borderId="69" xfId="4" applyNumberFormat="1" applyFont="1" applyBorder="1" applyAlignment="1" applyProtection="1">
      <alignment horizontal="left" vertical="top" wrapText="1"/>
      <protection locked="0"/>
    </xf>
    <xf numFmtId="11" fontId="2" fillId="3" borderId="41" xfId="4" applyNumberFormat="1" applyFont="1" applyFill="1" applyBorder="1" applyAlignment="1">
      <alignment horizontal="left" vertical="center"/>
    </xf>
    <xf numFmtId="11" fontId="2" fillId="3" borderId="17" xfId="4" applyNumberFormat="1" applyFont="1" applyFill="1" applyBorder="1" applyAlignment="1">
      <alignment horizontal="left" vertical="center"/>
    </xf>
    <xf numFmtId="11" fontId="2" fillId="3" borderId="70" xfId="4" applyNumberFormat="1" applyFont="1" applyFill="1" applyBorder="1" applyAlignment="1">
      <alignment horizontal="center" vertical="center"/>
    </xf>
    <xf numFmtId="0" fontId="2" fillId="0" borderId="70" xfId="4" applyFont="1" applyBorder="1" applyAlignment="1" applyProtection="1">
      <alignment horizontal="center" vertical="center"/>
      <protection hidden="1"/>
    </xf>
    <xf numFmtId="11" fontId="2" fillId="0" borderId="70" xfId="4" applyNumberFormat="1" applyFont="1" applyBorder="1" applyAlignment="1" applyProtection="1">
      <alignment horizontal="left" vertical="top" wrapText="1"/>
      <protection locked="0"/>
    </xf>
    <xf numFmtId="0" fontId="2" fillId="3" borderId="35" xfId="4" applyFont="1" applyFill="1" applyBorder="1">
      <alignment vertical="center"/>
    </xf>
    <xf numFmtId="0" fontId="2" fillId="3" borderId="17" xfId="4" applyFont="1" applyFill="1" applyBorder="1" applyAlignment="1">
      <alignment horizontal="left" vertical="center"/>
    </xf>
    <xf numFmtId="0" fontId="2" fillId="3" borderId="70" xfId="4" applyFont="1" applyFill="1" applyBorder="1" applyAlignment="1">
      <alignment horizontal="center" vertical="center"/>
    </xf>
    <xf numFmtId="0" fontId="2" fillId="0" borderId="70" xfId="4" applyFont="1" applyBorder="1" applyAlignment="1" applyProtection="1">
      <alignment horizontal="left" vertical="top" wrapText="1"/>
      <protection locked="0"/>
    </xf>
    <xf numFmtId="0" fontId="2" fillId="3" borderId="41" xfId="4" applyFont="1" applyFill="1" applyBorder="1" applyAlignment="1">
      <alignment horizontal="left" vertical="center"/>
    </xf>
    <xf numFmtId="11" fontId="2" fillId="0" borderId="97" xfId="4" applyNumberFormat="1" applyFont="1" applyBorder="1" applyAlignment="1" applyProtection="1">
      <alignment horizontal="center" vertical="center"/>
      <protection locked="0"/>
    </xf>
    <xf numFmtId="11" fontId="2" fillId="0" borderId="96" xfId="4" applyNumberFormat="1" applyFont="1" applyBorder="1" applyAlignment="1" applyProtection="1">
      <alignment horizontal="center" vertical="center"/>
      <protection locked="0"/>
    </xf>
    <xf numFmtId="0" fontId="2" fillId="3" borderId="57" xfId="4" applyFont="1" applyFill="1" applyBorder="1" applyAlignment="1">
      <alignment horizontal="left" vertical="center"/>
    </xf>
    <xf numFmtId="0" fontId="2" fillId="3" borderId="58" xfId="4" applyFont="1" applyFill="1" applyBorder="1" applyAlignment="1">
      <alignment horizontal="left" vertical="center"/>
    </xf>
    <xf numFmtId="0" fontId="2" fillId="3" borderId="71" xfId="4" applyFont="1" applyFill="1" applyBorder="1" applyAlignment="1">
      <alignment horizontal="center" vertical="center"/>
    </xf>
    <xf numFmtId="0" fontId="2" fillId="0" borderId="71" xfId="4" applyFont="1" applyBorder="1" applyAlignment="1" applyProtection="1">
      <alignment horizontal="center" vertical="center"/>
      <protection hidden="1"/>
    </xf>
    <xf numFmtId="11" fontId="2" fillId="0" borderId="81" xfId="4" applyNumberFormat="1" applyFont="1" applyBorder="1" applyAlignment="1" applyProtection="1">
      <alignment horizontal="center" vertical="center"/>
      <protection locked="0"/>
    </xf>
    <xf numFmtId="0" fontId="2" fillId="0" borderId="71" xfId="4" applyFont="1" applyBorder="1" applyAlignment="1" applyProtection="1">
      <alignment horizontal="left" vertical="top" wrapText="1"/>
      <protection locked="0"/>
    </xf>
    <xf numFmtId="0" fontId="2" fillId="3" borderId="34" xfId="4" applyFont="1" applyFill="1" applyBorder="1" applyAlignment="1"/>
    <xf numFmtId="0" fontId="2" fillId="3" borderId="36" xfId="4" applyFont="1" applyFill="1" applyBorder="1" applyAlignment="1">
      <alignment vertical="center" wrapText="1"/>
    </xf>
    <xf numFmtId="0" fontId="2" fillId="0" borderId="69" xfId="4" applyFont="1" applyBorder="1" applyAlignment="1" applyProtection="1">
      <alignment horizontal="center" vertical="center"/>
      <protection hidden="1"/>
    </xf>
    <xf numFmtId="0" fontId="2" fillId="0" borderId="69" xfId="4" applyFont="1" applyBorder="1" applyAlignment="1" applyProtection="1">
      <alignment horizontal="left" vertical="top" wrapText="1"/>
      <protection locked="0"/>
    </xf>
    <xf numFmtId="0" fontId="2" fillId="3" borderId="37" xfId="4" applyFont="1" applyFill="1" applyBorder="1" applyAlignment="1"/>
    <xf numFmtId="0" fontId="2" fillId="3" borderId="40" xfId="4" applyFont="1" applyFill="1" applyBorder="1">
      <alignment vertical="center"/>
    </xf>
    <xf numFmtId="0" fontId="2" fillId="3" borderId="41" xfId="4" applyFont="1" applyFill="1" applyBorder="1" applyAlignment="1">
      <alignment vertical="center" wrapText="1"/>
    </xf>
    <xf numFmtId="0" fontId="2" fillId="0" borderId="74" xfId="4" applyFont="1" applyBorder="1" applyAlignment="1" applyProtection="1">
      <alignment horizontal="left" vertical="top" wrapText="1"/>
      <protection locked="0"/>
    </xf>
    <xf numFmtId="0" fontId="2" fillId="0" borderId="69" xfId="4" applyFont="1" applyBorder="1" applyAlignment="1" applyProtection="1">
      <alignment horizontal="center" vertical="center" wrapText="1"/>
      <protection hidden="1"/>
    </xf>
    <xf numFmtId="0" fontId="2" fillId="3" borderId="22" xfId="4" applyFont="1" applyFill="1" applyBorder="1" applyAlignment="1">
      <alignment vertical="top" wrapText="1"/>
    </xf>
    <xf numFmtId="0" fontId="2" fillId="3" borderId="18" xfId="4" applyFont="1" applyFill="1" applyBorder="1" applyAlignment="1">
      <alignment vertical="top" wrapText="1"/>
    </xf>
    <xf numFmtId="0" fontId="2" fillId="3" borderId="39" xfId="4" applyFont="1" applyFill="1" applyBorder="1" applyAlignment="1">
      <alignment vertical="center" wrapText="1"/>
    </xf>
    <xf numFmtId="0" fontId="2" fillId="3" borderId="19" xfId="4" applyFont="1" applyFill="1" applyBorder="1" applyAlignment="1">
      <alignment vertical="top" wrapText="1"/>
    </xf>
    <xf numFmtId="0" fontId="2" fillId="3" borderId="48" xfId="4" applyFont="1" applyFill="1" applyBorder="1" applyAlignment="1">
      <alignment vertical="top" wrapText="1"/>
    </xf>
    <xf numFmtId="0" fontId="2" fillId="3" borderId="15" xfId="4" applyFont="1" applyFill="1" applyBorder="1" applyAlignment="1">
      <alignment vertical="top" wrapText="1"/>
    </xf>
    <xf numFmtId="0" fontId="2" fillId="3" borderId="0" xfId="4" applyFont="1" applyFill="1" applyAlignment="1"/>
    <xf numFmtId="0" fontId="2" fillId="3" borderId="16" xfId="4" applyFont="1" applyFill="1" applyBorder="1" applyAlignment="1">
      <alignment vertical="top" wrapText="1"/>
    </xf>
    <xf numFmtId="0" fontId="2" fillId="3" borderId="41" xfId="4" applyFont="1" applyFill="1" applyBorder="1">
      <alignment vertical="center"/>
    </xf>
    <xf numFmtId="0" fontId="2" fillId="3" borderId="38" xfId="4" applyFont="1" applyFill="1" applyBorder="1">
      <alignment vertical="center"/>
    </xf>
    <xf numFmtId="0" fontId="2" fillId="3" borderId="72" xfId="4" applyFont="1" applyFill="1" applyBorder="1">
      <alignment vertical="center"/>
    </xf>
    <xf numFmtId="0" fontId="2" fillId="3" borderId="57" xfId="4" applyFont="1" applyFill="1" applyBorder="1" applyAlignment="1">
      <alignment vertical="center" wrapText="1"/>
    </xf>
    <xf numFmtId="11" fontId="2" fillId="0" borderId="95" xfId="4" applyNumberFormat="1" applyFont="1" applyBorder="1" applyAlignment="1" applyProtection="1">
      <alignment horizontal="center" vertical="center"/>
      <protection locked="0"/>
    </xf>
    <xf numFmtId="0" fontId="2" fillId="0" borderId="0" xfId="4" applyFont="1" applyProtection="1">
      <alignment vertical="center"/>
      <protection locked="0"/>
    </xf>
    <xf numFmtId="0" fontId="16" fillId="0" borderId="0" xfId="4" applyFont="1" applyAlignment="1">
      <alignment horizontal="left" vertical="top"/>
    </xf>
    <xf numFmtId="0" fontId="2" fillId="0" borderId="0" xfId="4" applyFont="1" applyAlignment="1">
      <alignment horizontal="left" vertical="top"/>
    </xf>
    <xf numFmtId="0" fontId="2" fillId="3" borderId="19" xfId="4" applyFont="1" applyFill="1" applyBorder="1" applyAlignment="1">
      <alignment horizontal="center" vertical="top" wrapText="1"/>
    </xf>
    <xf numFmtId="0" fontId="2" fillId="3" borderId="1" xfId="4" applyFont="1" applyFill="1" applyBorder="1" applyAlignment="1">
      <alignment horizontal="center" vertical="top" wrapText="1"/>
    </xf>
    <xf numFmtId="0" fontId="2" fillId="3" borderId="1" xfId="4" applyFont="1" applyFill="1" applyBorder="1" applyAlignment="1">
      <alignment vertical="top"/>
    </xf>
    <xf numFmtId="0" fontId="2" fillId="0" borderId="1" xfId="4" applyFont="1" applyBorder="1" applyAlignment="1" applyProtection="1">
      <alignment horizontal="center" vertical="top"/>
      <protection hidden="1"/>
    </xf>
    <xf numFmtId="181" fontId="2" fillId="0" borderId="1" xfId="4" applyNumberFormat="1" applyFont="1" applyBorder="1" applyAlignment="1" applyProtection="1">
      <alignment horizontal="center" vertical="top"/>
      <protection hidden="1"/>
    </xf>
    <xf numFmtId="0" fontId="2" fillId="0" borderId="75" xfId="4" applyFont="1" applyBorder="1" applyAlignment="1" applyProtection="1">
      <alignment horizontal="center" vertical="top"/>
      <protection hidden="1"/>
    </xf>
    <xf numFmtId="181" fontId="2" fillId="0" borderId="75" xfId="4" applyNumberFormat="1" applyFont="1" applyBorder="1" applyAlignment="1" applyProtection="1">
      <alignment horizontal="center" vertical="top"/>
      <protection hidden="1"/>
    </xf>
    <xf numFmtId="0" fontId="2" fillId="3" borderId="15" xfId="4" applyFont="1" applyFill="1" applyBorder="1" applyAlignment="1">
      <alignment horizontal="left" vertical="top"/>
    </xf>
    <xf numFmtId="0" fontId="2" fillId="0" borderId="15" xfId="4" applyFont="1" applyBorder="1" applyAlignment="1">
      <alignment horizontal="center" vertical="top"/>
    </xf>
    <xf numFmtId="181" fontId="2" fillId="0" borderId="15" xfId="4" applyNumberFormat="1" applyFont="1" applyBorder="1" applyAlignment="1" applyProtection="1">
      <alignment horizontal="center" vertical="top"/>
      <protection hidden="1"/>
    </xf>
    <xf numFmtId="0" fontId="2" fillId="0" borderId="15" xfId="4" applyFont="1" applyBorder="1" applyAlignment="1" applyProtection="1">
      <alignment horizontal="center" vertical="top"/>
      <protection hidden="1"/>
    </xf>
    <xf numFmtId="0" fontId="2" fillId="3" borderId="16" xfId="4" applyFont="1" applyFill="1" applyBorder="1" applyAlignment="1">
      <alignment horizontal="left" vertical="top"/>
    </xf>
    <xf numFmtId="0" fontId="2" fillId="3" borderId="46" xfId="4" applyFont="1" applyFill="1" applyBorder="1" applyAlignment="1"/>
    <xf numFmtId="0" fontId="2" fillId="0" borderId="1" xfId="4" applyFont="1" applyBorder="1" applyAlignment="1">
      <alignment horizontal="left" vertical="center"/>
    </xf>
    <xf numFmtId="183" fontId="2" fillId="0" borderId="1" xfId="4" applyNumberFormat="1" applyFont="1" applyBorder="1" applyAlignment="1" applyProtection="1">
      <alignment horizontal="center" vertical="top"/>
      <protection hidden="1"/>
    </xf>
    <xf numFmtId="0" fontId="2" fillId="0" borderId="1" xfId="4" applyFont="1" applyBorder="1" applyAlignment="1">
      <alignment horizontal="left" vertical="center" wrapText="1"/>
    </xf>
    <xf numFmtId="0" fontId="7" fillId="2" borderId="0" xfId="4" applyFont="1" applyFill="1" applyAlignment="1"/>
    <xf numFmtId="0" fontId="7" fillId="4" borderId="0" xfId="4" applyFont="1" applyFill="1" applyAlignment="1"/>
    <xf numFmtId="0" fontId="14" fillId="0" borderId="0" xfId="6"/>
    <xf numFmtId="0" fontId="7" fillId="0" borderId="0" xfId="6" applyFont="1"/>
    <xf numFmtId="186" fontId="2" fillId="2" borderId="1" xfId="4" applyNumberFormat="1" applyFont="1" applyFill="1" applyBorder="1" applyAlignment="1" applyProtection="1">
      <alignment horizontal="center" vertical="center" wrapText="1"/>
      <protection locked="0"/>
    </xf>
    <xf numFmtId="0" fontId="2" fillId="0" borderId="47" xfId="4" applyFont="1" applyBorder="1">
      <alignment vertical="center"/>
    </xf>
    <xf numFmtId="0" fontId="2" fillId="0" borderId="39" xfId="4" applyFont="1" applyBorder="1">
      <alignment vertical="center"/>
    </xf>
    <xf numFmtId="0" fontId="2" fillId="0" borderId="13" xfId="4" applyFont="1" applyBorder="1">
      <alignment vertical="center"/>
    </xf>
    <xf numFmtId="0" fontId="10" fillId="0" borderId="98" xfId="4" applyFont="1" applyBorder="1" applyAlignment="1">
      <alignment vertical="center" wrapText="1"/>
    </xf>
    <xf numFmtId="0" fontId="2" fillId="3" borderId="9" xfId="4" applyFont="1" applyFill="1" applyBorder="1" applyAlignment="1">
      <alignment horizontal="center" vertical="center" wrapText="1"/>
    </xf>
    <xf numFmtId="0" fontId="2" fillId="0" borderId="9" xfId="4" applyFont="1" applyBorder="1" applyAlignment="1">
      <alignment horizontal="center" vertical="center" wrapText="1"/>
    </xf>
    <xf numFmtId="0" fontId="10" fillId="0" borderId="99" xfId="4" applyFont="1" applyBorder="1" applyAlignment="1">
      <alignment horizontal="left" vertical="center" wrapText="1"/>
    </xf>
    <xf numFmtId="0" fontId="2" fillId="2" borderId="2" xfId="4" applyFont="1" applyFill="1" applyBorder="1" applyAlignment="1" applyProtection="1">
      <alignment horizontal="center" vertical="center" wrapText="1"/>
      <protection locked="0"/>
    </xf>
    <xf numFmtId="0" fontId="2" fillId="0" borderId="38" xfId="4" applyFont="1" applyBorder="1" applyAlignment="1">
      <alignment horizontal="center" vertical="center" wrapText="1"/>
    </xf>
    <xf numFmtId="0" fontId="2" fillId="0" borderId="45" xfId="4" applyFont="1" applyBorder="1" applyAlignment="1">
      <alignment horizontal="center" vertical="center" wrapText="1"/>
    </xf>
    <xf numFmtId="0" fontId="2" fillId="0" borderId="47" xfId="4" applyFont="1" applyBorder="1" applyAlignment="1">
      <alignment horizontal="center" vertical="center" wrapText="1"/>
    </xf>
    <xf numFmtId="0" fontId="2" fillId="0" borderId="35" xfId="4" applyFont="1" applyBorder="1" applyAlignment="1">
      <alignment horizontal="center" vertical="center" wrapText="1"/>
    </xf>
    <xf numFmtId="0" fontId="2" fillId="0" borderId="40" xfId="4" applyFont="1" applyBorder="1" applyAlignment="1">
      <alignment horizontal="center" vertical="center" wrapText="1"/>
    </xf>
    <xf numFmtId="0" fontId="2" fillId="0" borderId="72" xfId="4" applyFont="1" applyBorder="1" applyAlignment="1">
      <alignment horizontal="center" vertical="center" wrapText="1"/>
    </xf>
    <xf numFmtId="0" fontId="2" fillId="0" borderId="39" xfId="4" applyFont="1" applyBorder="1" applyAlignment="1">
      <alignment horizontal="center" vertical="center" wrapText="1"/>
    </xf>
    <xf numFmtId="0" fontId="2" fillId="0" borderId="41" xfId="4" applyFont="1" applyBorder="1" applyAlignment="1">
      <alignment horizontal="center" vertical="center" wrapText="1"/>
    </xf>
    <xf numFmtId="0" fontId="2" fillId="0" borderId="40" xfId="4" applyFont="1" applyBorder="1" applyAlignment="1">
      <alignment horizontal="center" vertical="center"/>
    </xf>
    <xf numFmtId="0" fontId="19" fillId="0" borderId="40" xfId="4" applyFont="1" applyBorder="1" applyAlignment="1">
      <alignment horizontal="center" vertical="center" wrapText="1"/>
    </xf>
    <xf numFmtId="0" fontId="19" fillId="0" borderId="41" xfId="4" applyFont="1" applyBorder="1" applyAlignment="1">
      <alignment horizontal="center" vertical="center" wrapText="1"/>
    </xf>
    <xf numFmtId="0" fontId="2" fillId="0" borderId="101" xfId="4" applyFont="1" applyBorder="1" applyAlignment="1">
      <alignment horizontal="center" vertical="center" wrapText="1"/>
    </xf>
    <xf numFmtId="0" fontId="2" fillId="0" borderId="36" xfId="4" applyFont="1" applyBorder="1" applyAlignment="1">
      <alignment horizontal="center" vertical="center" wrapText="1"/>
    </xf>
    <xf numFmtId="0" fontId="2" fillId="0" borderId="57" xfId="4" applyFont="1" applyBorder="1" applyAlignment="1">
      <alignment horizontal="center" vertical="center" wrapText="1"/>
    </xf>
    <xf numFmtId="0" fontId="2" fillId="0" borderId="73" xfId="4" applyFont="1" applyBorder="1" applyAlignment="1">
      <alignment horizontal="center" vertical="center" wrapText="1"/>
    </xf>
    <xf numFmtId="0" fontId="2" fillId="0" borderId="3" xfId="4" applyFont="1" applyBorder="1" applyAlignment="1">
      <alignment horizontal="center" vertical="center" wrapText="1"/>
    </xf>
    <xf numFmtId="0" fontId="2" fillId="3" borderId="23" xfId="4" applyFont="1" applyFill="1" applyBorder="1" applyAlignment="1">
      <alignment horizontal="center" vertical="center" wrapText="1"/>
    </xf>
    <xf numFmtId="0" fontId="10" fillId="0" borderId="102" xfId="4" applyFont="1" applyBorder="1" applyAlignment="1">
      <alignment horizontal="left" vertical="center" wrapText="1"/>
    </xf>
    <xf numFmtId="0" fontId="10" fillId="0" borderId="103" xfId="4" applyFont="1" applyBorder="1" applyAlignment="1">
      <alignment horizontal="left" vertical="center" wrapText="1"/>
    </xf>
    <xf numFmtId="0" fontId="10" fillId="0" borderId="104" xfId="4" applyFont="1" applyBorder="1" applyAlignment="1">
      <alignment horizontal="left" vertical="center" wrapText="1"/>
    </xf>
    <xf numFmtId="0" fontId="10" fillId="0" borderId="105" xfId="4" applyFont="1" applyBorder="1" applyAlignment="1">
      <alignment horizontal="left" vertical="center" wrapText="1"/>
    </xf>
    <xf numFmtId="0" fontId="10" fillId="0" borderId="98" xfId="4" applyFont="1" applyBorder="1" applyAlignment="1">
      <alignment horizontal="left" vertical="center" wrapText="1"/>
    </xf>
    <xf numFmtId="0" fontId="10" fillId="0" borderId="98" xfId="4" applyFont="1" applyBorder="1">
      <alignment vertical="center"/>
    </xf>
    <xf numFmtId="0" fontId="10" fillId="0" borderId="106" xfId="4" applyFont="1" applyBorder="1" applyAlignment="1">
      <alignment horizontal="left" vertical="center" wrapText="1"/>
    </xf>
    <xf numFmtId="0" fontId="10" fillId="0" borderId="107" xfId="4" applyFont="1" applyBorder="1" applyAlignment="1">
      <alignment horizontal="left" vertical="center" wrapText="1"/>
    </xf>
    <xf numFmtId="0" fontId="10" fillId="0" borderId="108" xfId="4" applyFont="1" applyBorder="1" applyAlignment="1">
      <alignment horizontal="left" vertical="center" wrapText="1"/>
    </xf>
    <xf numFmtId="0" fontId="10" fillId="0" borderId="105" xfId="4" applyFont="1" applyBorder="1" applyAlignment="1">
      <alignment vertical="center" wrapText="1"/>
    </xf>
    <xf numFmtId="0" fontId="2" fillId="3" borderId="2" xfId="4" applyFont="1" applyFill="1" applyBorder="1" applyAlignment="1" applyProtection="1">
      <alignment horizontal="center" vertical="center" wrapText="1"/>
      <protection locked="0"/>
    </xf>
    <xf numFmtId="0" fontId="2" fillId="2" borderId="69" xfId="4" applyFont="1" applyFill="1" applyBorder="1" applyAlignment="1" applyProtection="1">
      <alignment horizontal="center" vertical="center" wrapText="1"/>
      <protection locked="0"/>
    </xf>
    <xf numFmtId="0" fontId="2" fillId="2" borderId="70" xfId="4" applyFont="1" applyFill="1" applyBorder="1" applyAlignment="1" applyProtection="1">
      <alignment horizontal="center" vertical="center" wrapText="1"/>
      <protection locked="0"/>
    </xf>
    <xf numFmtId="14" fontId="2" fillId="2" borderId="70" xfId="4" applyNumberFormat="1" applyFont="1" applyFill="1" applyBorder="1" applyAlignment="1" applyProtection="1">
      <alignment horizontal="center" vertical="center" wrapText="1"/>
      <protection locked="0"/>
    </xf>
    <xf numFmtId="176" fontId="2" fillId="2" borderId="70" xfId="4" applyNumberFormat="1" applyFont="1" applyFill="1" applyBorder="1" applyAlignment="1" applyProtection="1">
      <alignment horizontal="center" vertical="center" wrapText="1"/>
      <protection locked="0"/>
    </xf>
    <xf numFmtId="49" fontId="2" fillId="2" borderId="70" xfId="4" applyNumberFormat="1" applyFont="1" applyFill="1" applyBorder="1" applyAlignment="1" applyProtection="1">
      <alignment horizontal="center" vertical="center" wrapText="1"/>
      <protection locked="0"/>
    </xf>
    <xf numFmtId="0" fontId="2" fillId="2" borderId="100" xfId="4" applyFont="1" applyFill="1" applyBorder="1" applyAlignment="1" applyProtection="1">
      <alignment horizontal="center" vertical="center" wrapText="1"/>
      <protection locked="0"/>
    </xf>
    <xf numFmtId="186" fontId="2" fillId="2" borderId="70" xfId="4" applyNumberFormat="1" applyFont="1" applyFill="1" applyBorder="1" applyAlignment="1" applyProtection="1">
      <alignment horizontal="center" vertical="center" wrapText="1"/>
      <protection locked="0"/>
    </xf>
    <xf numFmtId="38" fontId="2" fillId="2" borderId="69" xfId="5" applyFont="1" applyFill="1" applyBorder="1" applyAlignment="1" applyProtection="1">
      <alignment horizontal="center" vertical="center" wrapText="1"/>
      <protection locked="0"/>
    </xf>
    <xf numFmtId="0" fontId="2" fillId="2" borderId="74" xfId="4" applyFont="1" applyFill="1" applyBorder="1" applyAlignment="1" applyProtection="1">
      <alignment horizontal="center" vertical="center" wrapText="1"/>
      <protection locked="0"/>
    </xf>
    <xf numFmtId="0" fontId="10" fillId="6" borderId="102" xfId="4" applyFont="1" applyFill="1" applyBorder="1" applyAlignment="1">
      <alignment horizontal="left" vertical="center" wrapText="1"/>
    </xf>
    <xf numFmtId="187" fontId="2" fillId="2" borderId="70" xfId="4" applyNumberFormat="1" applyFont="1" applyFill="1" applyBorder="1" applyAlignment="1" applyProtection="1">
      <alignment horizontal="center" vertical="center" wrapText="1"/>
      <protection locked="0"/>
    </xf>
    <xf numFmtId="0" fontId="2" fillId="0" borderId="40" xfId="4" applyFont="1" applyFill="1" applyBorder="1">
      <alignment vertical="center"/>
    </xf>
    <xf numFmtId="0" fontId="10" fillId="0" borderId="102" xfId="4" applyFont="1" applyFill="1" applyBorder="1" applyAlignment="1">
      <alignment horizontal="left" vertical="center" wrapText="1"/>
    </xf>
    <xf numFmtId="0" fontId="2" fillId="0" borderId="41" xfId="4" applyFont="1" applyFill="1" applyBorder="1" applyAlignment="1">
      <alignment vertical="center" wrapText="1"/>
    </xf>
    <xf numFmtId="0" fontId="2" fillId="0" borderId="47" xfId="4" applyFont="1" applyFill="1" applyBorder="1">
      <alignment vertical="center"/>
    </xf>
    <xf numFmtId="0" fontId="10" fillId="0" borderId="98" xfId="4" applyFont="1" applyFill="1" applyBorder="1" applyAlignment="1">
      <alignment vertical="center" wrapText="1"/>
    </xf>
    <xf numFmtId="0" fontId="2" fillId="2" borderId="70" xfId="0" applyFont="1" applyFill="1" applyBorder="1" applyAlignment="1" applyProtection="1">
      <alignment horizontal="center" vertical="center" wrapText="1"/>
      <protection locked="0"/>
    </xf>
    <xf numFmtId="49" fontId="2" fillId="2" borderId="70" xfId="0" applyNumberFormat="1" applyFont="1" applyFill="1" applyBorder="1" applyAlignment="1" applyProtection="1">
      <alignment horizontal="center" vertical="center" wrapText="1"/>
      <protection locked="0"/>
    </xf>
    <xf numFmtId="176" fontId="2" fillId="2" borderId="70" xfId="0" applyNumberFormat="1" applyFont="1" applyFill="1" applyBorder="1" applyAlignment="1" applyProtection="1">
      <alignment horizontal="center" vertical="center" wrapText="1"/>
      <protection locked="0"/>
    </xf>
    <xf numFmtId="0" fontId="2" fillId="2" borderId="71" xfId="0" applyFont="1" applyFill="1" applyBorder="1" applyAlignment="1" applyProtection="1">
      <alignment horizontal="center" vertical="center" wrapText="1"/>
      <protection locked="0"/>
    </xf>
    <xf numFmtId="0" fontId="25" fillId="2" borderId="37" xfId="7" applyFont="1" applyFill="1" applyBorder="1" applyAlignment="1" applyProtection="1">
      <alignment horizontal="center" vertical="center"/>
      <protection locked="0"/>
    </xf>
    <xf numFmtId="0" fontId="2" fillId="2" borderId="69" xfId="0" applyFont="1" applyFill="1" applyBorder="1" applyAlignment="1" applyProtection="1">
      <alignment horizontal="center" vertical="center" wrapText="1"/>
      <protection locked="0"/>
    </xf>
    <xf numFmtId="38" fontId="2" fillId="2" borderId="70" xfId="1" applyFont="1" applyFill="1" applyBorder="1" applyAlignment="1" applyProtection="1">
      <alignment horizontal="center" vertical="center" wrapText="1"/>
      <protection locked="0"/>
    </xf>
    <xf numFmtId="49" fontId="2" fillId="2" borderId="69" xfId="0" applyNumberFormat="1" applyFont="1" applyFill="1" applyBorder="1" applyAlignment="1" applyProtection="1">
      <alignment horizontal="center" vertical="center" wrapText="1"/>
      <protection locked="0"/>
    </xf>
    <xf numFmtId="49" fontId="2" fillId="2" borderId="69" xfId="0" applyNumberFormat="1" applyFont="1" applyFill="1" applyBorder="1" applyAlignment="1" applyProtection="1">
      <alignment horizontal="center" vertical="center"/>
      <protection locked="0"/>
    </xf>
    <xf numFmtId="0" fontId="19" fillId="2" borderId="70" xfId="0" applyFont="1" applyFill="1" applyBorder="1" applyAlignment="1" applyProtection="1">
      <alignment horizontal="center" vertical="center" wrapText="1"/>
      <protection locked="0"/>
    </xf>
    <xf numFmtId="38" fontId="2" fillId="2" borderId="37" xfId="1" applyFont="1" applyFill="1" applyBorder="1" applyAlignment="1" applyProtection="1">
      <alignment horizontal="center" vertical="center" wrapText="1"/>
      <protection locked="0"/>
    </xf>
    <xf numFmtId="0" fontId="2" fillId="2" borderId="81" xfId="0" applyFont="1" applyFill="1" applyBorder="1" applyAlignment="1" applyProtection="1">
      <alignment horizontal="center" vertical="center" wrapText="1"/>
      <protection locked="0"/>
    </xf>
    <xf numFmtId="38" fontId="2" fillId="2" borderId="42" xfId="1" applyFont="1" applyFill="1" applyBorder="1" applyAlignment="1" applyProtection="1">
      <alignment horizontal="center" vertical="center" wrapText="1"/>
      <protection locked="0"/>
    </xf>
    <xf numFmtId="185" fontId="2" fillId="2" borderId="70" xfId="0" applyNumberFormat="1" applyFont="1" applyFill="1" applyBorder="1" applyAlignment="1" applyProtection="1">
      <alignment horizontal="center" vertical="center" wrapText="1"/>
      <protection locked="0"/>
    </xf>
    <xf numFmtId="38" fontId="2" fillId="2" borderId="69" xfId="1" applyFont="1" applyFill="1" applyBorder="1" applyAlignment="1" applyProtection="1">
      <alignment horizontal="center" vertical="center" wrapText="1"/>
      <protection locked="0"/>
    </xf>
    <xf numFmtId="0" fontId="2" fillId="0" borderId="12" xfId="4" applyFont="1" applyFill="1" applyBorder="1" applyAlignment="1">
      <alignment vertical="top" wrapText="1"/>
    </xf>
    <xf numFmtId="38" fontId="2" fillId="3" borderId="70" xfId="5" applyFont="1" applyFill="1" applyBorder="1" applyAlignment="1" applyProtection="1">
      <alignment horizontal="center" vertical="center" wrapText="1"/>
      <protection hidden="1"/>
    </xf>
    <xf numFmtId="38" fontId="2" fillId="3" borderId="100" xfId="5" applyFont="1" applyFill="1" applyBorder="1" applyAlignment="1" applyProtection="1">
      <alignment horizontal="center" vertical="center" wrapText="1"/>
    </xf>
    <xf numFmtId="188" fontId="2" fillId="2" borderId="70" xfId="4" applyNumberFormat="1" applyFont="1" applyFill="1" applyBorder="1" applyAlignment="1" applyProtection="1">
      <alignment horizontal="center" vertical="center" wrapText="1"/>
      <protection locked="0"/>
    </xf>
    <xf numFmtId="184" fontId="2" fillId="2" borderId="71" xfId="4" applyNumberFormat="1" applyFont="1" applyFill="1" applyBorder="1" applyAlignment="1" applyProtection="1">
      <alignment horizontal="center" vertical="center" wrapText="1"/>
      <protection locked="0"/>
    </xf>
    <xf numFmtId="188" fontId="2" fillId="2" borderId="71" xfId="4" applyNumberFormat="1" applyFont="1" applyFill="1" applyBorder="1" applyAlignment="1" applyProtection="1">
      <alignment horizontal="center" vertical="center" wrapText="1"/>
      <protection locked="0"/>
    </xf>
    <xf numFmtId="188" fontId="2" fillId="2" borderId="70" xfId="0" applyNumberFormat="1" applyFont="1" applyFill="1" applyBorder="1" applyAlignment="1" applyProtection="1">
      <alignment horizontal="center" vertical="center" wrapText="1"/>
      <protection locked="0"/>
    </xf>
    <xf numFmtId="0" fontId="2" fillId="0" borderId="22" xfId="4" applyFont="1" applyBorder="1" applyAlignment="1">
      <alignment horizontal="left" vertical="top"/>
    </xf>
    <xf numFmtId="0" fontId="2" fillId="0" borderId="18" xfId="4" applyFont="1" applyBorder="1" applyAlignment="1">
      <alignment horizontal="left" vertical="top"/>
    </xf>
    <xf numFmtId="0" fontId="2" fillId="0" borderId="50" xfId="4" applyFont="1" applyBorder="1" applyAlignment="1">
      <alignment horizontal="left" vertical="top"/>
    </xf>
    <xf numFmtId="0" fontId="2" fillId="3" borderId="0" xfId="4" applyFont="1" applyFill="1" applyAlignment="1">
      <alignment horizontal="left" vertical="top" wrapText="1"/>
    </xf>
    <xf numFmtId="0" fontId="2" fillId="3" borderId="20" xfId="4" applyFont="1" applyFill="1" applyBorder="1" applyAlignment="1">
      <alignment horizontal="left" vertical="top" wrapText="1"/>
    </xf>
    <xf numFmtId="0" fontId="17" fillId="0" borderId="0" xfId="4" applyFont="1" applyAlignment="1">
      <alignment horizontal="center" vertical="top" wrapText="1"/>
    </xf>
    <xf numFmtId="0" fontId="2" fillId="3" borderId="38" xfId="4" applyFont="1" applyFill="1" applyBorder="1" applyAlignment="1">
      <alignment horizontal="left" vertical="top" wrapText="1"/>
    </xf>
    <xf numFmtId="0" fontId="2" fillId="3" borderId="70" xfId="4" applyFont="1" applyFill="1" applyBorder="1" applyAlignment="1">
      <alignment horizontal="left" vertical="top" wrapText="1"/>
    </xf>
    <xf numFmtId="0" fontId="2" fillId="3" borderId="74" xfId="4" applyFont="1" applyFill="1" applyBorder="1" applyAlignment="1">
      <alignment horizontal="left" vertical="top" wrapText="1"/>
    </xf>
    <xf numFmtId="0" fontId="2" fillId="3" borderId="71" xfId="4" applyFont="1" applyFill="1" applyBorder="1" applyAlignment="1">
      <alignment horizontal="left" vertical="top" wrapText="1"/>
    </xf>
    <xf numFmtId="0" fontId="2" fillId="3" borderId="39" xfId="4" applyFont="1" applyFill="1" applyBorder="1" applyAlignment="1">
      <alignment horizontal="left" vertical="top" wrapText="1"/>
    </xf>
    <xf numFmtId="0" fontId="2" fillId="3" borderId="45" xfId="4" applyFont="1" applyFill="1" applyBorder="1" applyAlignment="1">
      <alignment horizontal="left" vertical="top" wrapText="1"/>
    </xf>
    <xf numFmtId="0" fontId="2" fillId="3" borderId="37" xfId="4" applyFont="1" applyFill="1" applyBorder="1" applyAlignment="1">
      <alignment horizontal="left" vertical="top" wrapText="1"/>
    </xf>
    <xf numFmtId="0" fontId="2" fillId="3" borderId="43" xfId="4" applyFont="1" applyFill="1" applyBorder="1" applyAlignment="1">
      <alignment horizontal="left" vertical="top" wrapText="1"/>
    </xf>
    <xf numFmtId="0" fontId="2" fillId="3" borderId="67" xfId="4" applyFont="1" applyFill="1" applyBorder="1" applyAlignment="1">
      <alignment horizontal="left" vertical="top" wrapText="1"/>
    </xf>
    <xf numFmtId="0" fontId="2" fillId="3" borderId="47" xfId="4" applyFont="1" applyFill="1" applyBorder="1" applyAlignment="1">
      <alignment horizontal="left"/>
    </xf>
    <xf numFmtId="0" fontId="2" fillId="3" borderId="73" xfId="4" applyFont="1" applyFill="1" applyBorder="1" applyAlignment="1">
      <alignment horizontal="left"/>
    </xf>
    <xf numFmtId="0" fontId="15" fillId="0" borderId="0" xfId="4" applyFont="1" applyAlignment="1">
      <alignment horizontal="center"/>
    </xf>
    <xf numFmtId="0" fontId="19" fillId="3" borderId="35" xfId="4" applyFont="1" applyFill="1" applyBorder="1" applyAlignment="1">
      <alignment horizontal="left"/>
    </xf>
    <xf numFmtId="0" fontId="19" fillId="3" borderId="36" xfId="4" applyFont="1" applyFill="1" applyBorder="1" applyAlignment="1">
      <alignment horizontal="left"/>
    </xf>
    <xf numFmtId="0" fontId="19" fillId="3" borderId="40" xfId="4" applyFont="1" applyFill="1" applyBorder="1" applyAlignment="1">
      <alignment horizontal="left"/>
    </xf>
    <xf numFmtId="0" fontId="19" fillId="3" borderId="41" xfId="4" applyFont="1" applyFill="1" applyBorder="1" applyAlignment="1">
      <alignment horizontal="left"/>
    </xf>
    <xf numFmtId="11" fontId="2" fillId="3" borderId="79" xfId="4" applyNumberFormat="1" applyFont="1" applyFill="1" applyBorder="1" applyAlignment="1" applyProtection="1">
      <alignment horizontal="center" vertical="center" wrapText="1"/>
      <protection locked="0"/>
    </xf>
    <xf numFmtId="11" fontId="2" fillId="3" borderId="80" xfId="4" applyNumberFormat="1" applyFont="1" applyFill="1" applyBorder="1" applyAlignment="1" applyProtection="1">
      <alignment horizontal="center" vertical="center" wrapText="1"/>
      <protection locked="0"/>
    </xf>
    <xf numFmtId="11" fontId="2" fillId="3" borderId="34" xfId="4" applyNumberFormat="1" applyFont="1" applyFill="1" applyBorder="1" applyAlignment="1">
      <alignment horizontal="center" vertical="center"/>
    </xf>
    <xf numFmtId="11" fontId="2" fillId="3" borderId="42" xfId="4" applyNumberFormat="1" applyFont="1" applyFill="1" applyBorder="1" applyAlignment="1">
      <alignment horizontal="center" vertical="center"/>
    </xf>
    <xf numFmtId="11" fontId="2" fillId="3" borderId="43" xfId="4" applyNumberFormat="1" applyFont="1" applyFill="1" applyBorder="1" applyAlignment="1">
      <alignment horizontal="center" vertical="center"/>
    </xf>
    <xf numFmtId="11" fontId="2" fillId="3" borderId="8" xfId="4" applyNumberFormat="1" applyFont="1" applyFill="1" applyBorder="1" applyAlignment="1">
      <alignment horizontal="center" vertical="center"/>
    </xf>
    <xf numFmtId="11" fontId="2" fillId="3" borderId="67" xfId="4" applyNumberFormat="1" applyFont="1" applyFill="1" applyBorder="1" applyAlignment="1">
      <alignment horizontal="center" vertical="center"/>
    </xf>
    <xf numFmtId="11" fontId="2" fillId="3" borderId="31" xfId="4" applyNumberFormat="1" applyFont="1" applyFill="1" applyBorder="1" applyAlignment="1">
      <alignment horizontal="center" vertical="center"/>
    </xf>
    <xf numFmtId="11" fontId="2" fillId="3" borderId="34" xfId="4" applyNumberFormat="1" applyFont="1" applyFill="1" applyBorder="1" applyAlignment="1">
      <alignment horizontal="center" vertical="center" wrapText="1"/>
    </xf>
    <xf numFmtId="11" fontId="2" fillId="3" borderId="42" xfId="4" applyNumberFormat="1" applyFont="1" applyFill="1" applyBorder="1" applyAlignment="1">
      <alignment horizontal="center" vertical="center" wrapText="1"/>
    </xf>
    <xf numFmtId="11" fontId="2" fillId="3" borderId="37" xfId="4" applyNumberFormat="1" applyFont="1" applyFill="1" applyBorder="1" applyAlignment="1" applyProtection="1">
      <alignment horizontal="center" vertical="center" wrapText="1"/>
      <protection locked="0"/>
    </xf>
    <xf numFmtId="11" fontId="2" fillId="3" borderId="42" xfId="4" applyNumberFormat="1" applyFont="1" applyFill="1" applyBorder="1" applyAlignment="1" applyProtection="1">
      <alignment horizontal="center" vertical="center" wrapText="1"/>
      <protection locked="0"/>
    </xf>
    <xf numFmtId="0" fontId="2" fillId="3" borderId="1" xfId="4" applyFont="1" applyFill="1" applyBorder="1" applyAlignment="1">
      <alignment horizontal="left" vertical="top"/>
    </xf>
    <xf numFmtId="0" fontId="2" fillId="0" borderId="1" xfId="4" applyFont="1" applyBorder="1" applyAlignment="1">
      <alignment horizontal="left" vertical="top" wrapText="1"/>
    </xf>
    <xf numFmtId="0" fontId="2" fillId="0" borderId="60" xfId="4" applyFont="1" applyBorder="1" applyAlignment="1">
      <alignment horizontal="center" vertical="top" wrapText="1"/>
    </xf>
    <xf numFmtId="0" fontId="2" fillId="0" borderId="65" xfId="4" applyFont="1" applyBorder="1" applyAlignment="1">
      <alignment horizontal="center" vertical="top" wrapText="1"/>
    </xf>
    <xf numFmtId="0" fontId="2" fillId="0" borderId="62" xfId="4" applyFont="1" applyBorder="1" applyAlignment="1">
      <alignment horizontal="center" vertical="top" wrapText="1"/>
    </xf>
    <xf numFmtId="0" fontId="2" fillId="0" borderId="11" xfId="4" applyFont="1" applyBorder="1" applyAlignment="1">
      <alignment horizontal="center" vertical="top" wrapText="1"/>
    </xf>
    <xf numFmtId="0" fontId="2" fillId="0" borderId="12" xfId="4" applyFont="1" applyBorder="1" applyAlignment="1">
      <alignment horizontal="center" vertical="top" wrapText="1"/>
    </xf>
    <xf numFmtId="0" fontId="2" fillId="0" borderId="44" xfId="4" applyFont="1" applyBorder="1" applyAlignment="1">
      <alignment horizontal="center" vertical="top" wrapText="1"/>
    </xf>
    <xf numFmtId="0" fontId="2" fillId="0" borderId="19" xfId="4" applyFont="1" applyBorder="1" applyAlignment="1">
      <alignment horizontal="left" vertical="top" wrapText="1"/>
    </xf>
    <xf numFmtId="0" fontId="2" fillId="0" borderId="48" xfId="4" applyFont="1" applyBorder="1" applyAlignment="1">
      <alignment horizontal="left" vertical="top" wrapText="1"/>
    </xf>
    <xf numFmtId="0" fontId="2" fillId="0" borderId="15" xfId="4" applyFont="1" applyBorder="1" applyAlignment="1">
      <alignment horizontal="left" vertical="top" wrapText="1"/>
    </xf>
    <xf numFmtId="11" fontId="2" fillId="3" borderId="79" xfId="2" applyNumberFormat="1" applyFont="1" applyFill="1" applyBorder="1" applyAlignment="1">
      <alignment horizontal="center" vertical="center" wrapText="1"/>
    </xf>
    <xf numFmtId="11" fontId="2" fillId="3" borderId="80" xfId="2" applyNumberFormat="1" applyFont="1" applyFill="1" applyBorder="1" applyAlignment="1">
      <alignment horizontal="center" vertical="center" wrapText="1"/>
    </xf>
    <xf numFmtId="11" fontId="2" fillId="3" borderId="34" xfId="2" applyNumberFormat="1" applyFont="1" applyFill="1" applyBorder="1" applyAlignment="1">
      <alignment horizontal="center" vertical="center"/>
    </xf>
    <xf numFmtId="11" fontId="2" fillId="3" borderId="42" xfId="2" applyNumberFormat="1" applyFont="1" applyFill="1" applyBorder="1" applyAlignment="1">
      <alignment horizontal="center" vertical="center"/>
    </xf>
    <xf numFmtId="11" fontId="2" fillId="3" borderId="43" xfId="2" applyNumberFormat="1" applyFont="1" applyFill="1" applyBorder="1" applyAlignment="1">
      <alignment horizontal="center" vertical="center"/>
    </xf>
    <xf numFmtId="11" fontId="2" fillId="3" borderId="8" xfId="2" applyNumberFormat="1" applyFont="1" applyFill="1" applyBorder="1" applyAlignment="1">
      <alignment horizontal="center" vertical="center"/>
    </xf>
    <xf numFmtId="11" fontId="2" fillId="3" borderId="67" xfId="2" applyNumberFormat="1" applyFont="1" applyFill="1" applyBorder="1" applyAlignment="1">
      <alignment horizontal="center" vertical="center"/>
    </xf>
    <xf numFmtId="11" fontId="2" fillId="3" borderId="31" xfId="2" applyNumberFormat="1" applyFont="1" applyFill="1" applyBorder="1" applyAlignment="1">
      <alignment horizontal="center" vertical="center"/>
    </xf>
    <xf numFmtId="11" fontId="2" fillId="3" borderId="34" xfId="2" applyNumberFormat="1" applyFont="1" applyFill="1" applyBorder="1" applyAlignment="1">
      <alignment horizontal="center" vertical="center" wrapText="1"/>
    </xf>
    <xf numFmtId="11" fontId="2" fillId="3" borderId="42" xfId="2" applyNumberFormat="1" applyFont="1" applyFill="1" applyBorder="1" applyAlignment="1">
      <alignment horizontal="center" vertical="center" wrapText="1"/>
    </xf>
    <xf numFmtId="11" fontId="2" fillId="3" borderId="37" xfId="2" applyNumberFormat="1" applyFont="1" applyFill="1" applyBorder="1" applyAlignment="1">
      <alignment horizontal="center" vertical="center" wrapText="1"/>
    </xf>
  </cellXfs>
  <cellStyles count="8">
    <cellStyle name="ハイパーリンク" xfId="7" builtinId="8"/>
    <cellStyle name="桁区切り" xfId="1" builtinId="6"/>
    <cellStyle name="桁区切り 2" xfId="3" xr:uid="{50565B6B-048B-4060-8910-4DF5248C7A05}"/>
    <cellStyle name="桁区切り 3" xfId="5" xr:uid="{EC35D9B0-B1BF-475F-B289-DDF9CA88C232}"/>
    <cellStyle name="標準" xfId="0" builtinId="0"/>
    <cellStyle name="標準 2" xfId="2" xr:uid="{36F467BB-8E0F-47CD-A5AE-D460B35EF0CF}"/>
    <cellStyle name="標準 2 2" xfId="4" xr:uid="{F8D6A75D-8F2B-40DC-9791-627F996CCC35}"/>
    <cellStyle name="標準 2 2 2" xfId="6" xr:uid="{EA3E6708-E46F-40FA-AFC7-013D20F40531}"/>
  </cellStyles>
  <dxfs count="48">
    <dxf>
      <font>
        <color rgb="FFC00000"/>
      </font>
      <fill>
        <patternFill>
          <bgColor theme="5" tint="0.79998168889431442"/>
        </patternFill>
      </fill>
    </dxf>
    <dxf>
      <font>
        <color rgb="FFC00000"/>
      </font>
      <fill>
        <patternFill>
          <bgColor theme="5" tint="0.79998168889431442"/>
        </patternFill>
      </fill>
    </dxf>
    <dxf>
      <fill>
        <patternFill>
          <bgColor theme="0" tint="-0.14996795556505021"/>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lumMod val="20000"/>
            <a:lumOff val="80000"/>
          </a:schemeClr>
        </a:solidFill>
      </a:spPr>
      <a:bodyPr vertOverflow="overflow" horzOverflow="overflow" rtlCol="0" anchor="t"/>
      <a:lstStyle>
        <a:defPPr algn="l">
          <a:defRPr kumimoji="1" sz="1200">
            <a:solidFill>
              <a:sysClr val="windowText" lastClr="000000"/>
            </a:solidFill>
            <a:latin typeface="Meiryo UI" panose="020B0604030504040204" pitchFamily="50" charset="-128"/>
            <a:ea typeface="Meiryo UI" panose="020B0604030504040204" pitchFamily="50" charset="-128"/>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948C6-4106-4388-B467-3903FD9EFD5F}">
  <sheetPr codeName="Sheet1">
    <tabColor theme="0" tint="-0.249977111117893"/>
    <pageSetUpPr fitToPage="1"/>
  </sheetPr>
  <dimension ref="A1:O224"/>
  <sheetViews>
    <sheetView showGridLines="0" zoomScaleNormal="100" workbookViewId="0">
      <selection sqref="A1:I223"/>
    </sheetView>
  </sheetViews>
  <sheetFormatPr defaultColWidth="17.1796875" defaultRowHeight="13.2" x14ac:dyDescent="0.2"/>
  <cols>
    <col min="1" max="1" width="3.90625" style="92" customWidth="1"/>
    <col min="2" max="2" width="19.81640625" style="112" customWidth="1"/>
    <col min="3" max="3" width="21.453125" style="110" customWidth="1"/>
    <col min="4" max="4" width="37.1796875" style="110" customWidth="1"/>
    <col min="5" max="5" width="20.36328125" style="110" customWidth="1"/>
    <col min="6" max="6" width="8.7265625" style="110" customWidth="1"/>
    <col min="7" max="7" width="9" style="92" customWidth="1"/>
    <col min="8" max="8" width="35.08984375" style="111" customWidth="1"/>
    <col min="9" max="9" width="67.90625" style="99" customWidth="1"/>
    <col min="10" max="10" width="3.453125" style="112" customWidth="1"/>
    <col min="11" max="16384" width="17.1796875" style="99"/>
  </cols>
  <sheetData>
    <row r="1" spans="1:15" ht="16.2" x14ac:dyDescent="0.3">
      <c r="B1" s="93" t="s">
        <v>0</v>
      </c>
      <c r="C1" s="94"/>
      <c r="D1" s="95"/>
      <c r="E1" s="95"/>
      <c r="F1" s="95"/>
      <c r="G1" s="96"/>
      <c r="H1" s="97"/>
      <c r="I1" s="98" t="s">
        <v>450</v>
      </c>
      <c r="J1" s="96"/>
      <c r="K1" s="96"/>
      <c r="L1" s="96"/>
      <c r="M1" s="96"/>
      <c r="N1" s="96"/>
      <c r="O1" s="96"/>
    </row>
    <row r="2" spans="1:15" ht="15" x14ac:dyDescent="0.3">
      <c r="B2" s="100"/>
      <c r="C2" s="96"/>
      <c r="D2" s="96"/>
      <c r="E2" s="96"/>
      <c r="F2" s="96"/>
      <c r="G2" s="96"/>
      <c r="H2" s="97"/>
      <c r="I2" s="96"/>
      <c r="J2" s="96"/>
      <c r="K2" s="96"/>
      <c r="L2" s="96"/>
      <c r="M2" s="96"/>
      <c r="N2" s="96"/>
      <c r="O2" s="96"/>
    </row>
    <row r="3" spans="1:15" ht="15" x14ac:dyDescent="0.3">
      <c r="B3" s="101" t="s">
        <v>1</v>
      </c>
      <c r="C3" s="101" t="s">
        <v>2</v>
      </c>
      <c r="D3" s="96"/>
      <c r="E3" s="96"/>
      <c r="F3" s="96"/>
      <c r="G3" s="96"/>
      <c r="H3" s="97"/>
      <c r="I3" s="96"/>
      <c r="J3" s="96"/>
      <c r="K3" s="96"/>
      <c r="L3" s="96"/>
      <c r="M3" s="96"/>
      <c r="N3" s="96"/>
      <c r="O3" s="96"/>
    </row>
    <row r="4" spans="1:15" ht="15" x14ac:dyDescent="0.3">
      <c r="B4" s="102" t="s">
        <v>3</v>
      </c>
      <c r="C4" s="103" t="s">
        <v>4</v>
      </c>
      <c r="D4" s="104"/>
      <c r="E4" s="104"/>
      <c r="F4" s="104"/>
      <c r="G4" s="104"/>
      <c r="H4" s="105"/>
      <c r="I4" s="104"/>
      <c r="J4" s="96"/>
      <c r="K4" s="96"/>
      <c r="L4" s="96"/>
      <c r="M4" s="96"/>
      <c r="N4" s="96"/>
      <c r="O4" s="96"/>
    </row>
    <row r="5" spans="1:15" ht="15" x14ac:dyDescent="0.2">
      <c r="B5" s="106"/>
      <c r="C5" s="107" t="s">
        <v>278</v>
      </c>
      <c r="D5" s="108"/>
      <c r="E5" s="108"/>
      <c r="F5" s="108"/>
      <c r="G5" s="108"/>
      <c r="H5" s="109"/>
      <c r="I5" s="108"/>
      <c r="J5" s="108"/>
      <c r="K5" s="108"/>
      <c r="L5" s="108"/>
      <c r="M5" s="108"/>
      <c r="N5" s="108"/>
      <c r="O5" s="108"/>
    </row>
    <row r="6" spans="1:15" ht="15" x14ac:dyDescent="0.3">
      <c r="B6" s="102" t="s">
        <v>303</v>
      </c>
      <c r="C6" s="103" t="s">
        <v>304</v>
      </c>
    </row>
    <row r="7" spans="1:15" ht="15" x14ac:dyDescent="0.3">
      <c r="C7" s="103"/>
    </row>
    <row r="8" spans="1:15" ht="15.6" thickBot="1" x14ac:dyDescent="0.35">
      <c r="A8" s="113"/>
      <c r="B8" s="114"/>
      <c r="C8" s="96"/>
      <c r="D8" s="115"/>
      <c r="E8" s="115"/>
      <c r="F8" s="115"/>
      <c r="H8" s="116" t="s">
        <v>5</v>
      </c>
    </row>
    <row r="9" spans="1:15" s="112" customFormat="1" ht="13.8" thickBot="1" x14ac:dyDescent="0.35">
      <c r="A9" s="117" t="s">
        <v>6</v>
      </c>
      <c r="B9" s="118" t="s">
        <v>7</v>
      </c>
      <c r="C9" s="119"/>
      <c r="D9" s="119"/>
      <c r="E9" s="119"/>
      <c r="F9" s="119"/>
      <c r="G9" s="120" t="s">
        <v>8</v>
      </c>
      <c r="H9" s="121" t="s">
        <v>9</v>
      </c>
      <c r="I9" s="122" t="s">
        <v>10</v>
      </c>
      <c r="J9" s="112" t="s">
        <v>11</v>
      </c>
    </row>
    <row r="10" spans="1:15" s="112" customFormat="1" ht="27" thickBot="1" x14ac:dyDescent="0.35">
      <c r="A10" s="123">
        <f>ROW()-9</f>
        <v>1</v>
      </c>
      <c r="B10" s="124" t="s">
        <v>12</v>
      </c>
      <c r="C10" s="125" t="s">
        <v>13</v>
      </c>
      <c r="D10" s="126"/>
      <c r="E10" s="127"/>
      <c r="F10" s="127"/>
      <c r="G10" s="128" t="s">
        <v>14</v>
      </c>
      <c r="H10" s="74" t="s">
        <v>397</v>
      </c>
      <c r="I10" s="130" t="s">
        <v>308</v>
      </c>
      <c r="J10" s="112" t="s">
        <v>11</v>
      </c>
    </row>
    <row r="11" spans="1:15" s="112" customFormat="1" ht="13.8" thickBot="1" x14ac:dyDescent="0.35">
      <c r="A11" s="123">
        <f t="shared" ref="A11:A93" si="0">ROW()-9</f>
        <v>2</v>
      </c>
      <c r="B11" s="131"/>
      <c r="C11" s="132" t="s">
        <v>15</v>
      </c>
      <c r="D11" s="133"/>
      <c r="E11" s="134" t="s">
        <v>16</v>
      </c>
      <c r="F11" s="135"/>
      <c r="G11" s="136" t="s">
        <v>14</v>
      </c>
      <c r="H11" s="75">
        <v>9999</v>
      </c>
      <c r="I11" s="138" t="s">
        <v>17</v>
      </c>
      <c r="J11" s="112" t="s">
        <v>11</v>
      </c>
    </row>
    <row r="12" spans="1:15" s="112" customFormat="1" ht="13.8" thickBot="1" x14ac:dyDescent="0.35">
      <c r="A12" s="123">
        <f t="shared" si="0"/>
        <v>3</v>
      </c>
      <c r="B12" s="131"/>
      <c r="C12" s="132"/>
      <c r="D12" s="133"/>
      <c r="E12" s="134" t="s">
        <v>18</v>
      </c>
      <c r="F12" s="135"/>
      <c r="G12" s="136" t="s">
        <v>14</v>
      </c>
      <c r="H12" s="76" t="s">
        <v>398</v>
      </c>
      <c r="I12" s="138" t="s">
        <v>19</v>
      </c>
      <c r="J12" s="112" t="s">
        <v>11</v>
      </c>
    </row>
    <row r="13" spans="1:15" s="112" customFormat="1" ht="13.8" thickBot="1" x14ac:dyDescent="0.35">
      <c r="A13" s="123">
        <f t="shared" si="0"/>
        <v>4</v>
      </c>
      <c r="B13" s="131"/>
      <c r="C13" s="132"/>
      <c r="D13" s="133"/>
      <c r="E13" s="134" t="s">
        <v>20</v>
      </c>
      <c r="F13" s="135"/>
      <c r="G13" s="136" t="s">
        <v>14</v>
      </c>
      <c r="H13" s="77" t="s">
        <v>399</v>
      </c>
      <c r="I13" s="138" t="s">
        <v>21</v>
      </c>
      <c r="J13" s="112" t="s">
        <v>11</v>
      </c>
    </row>
    <row r="14" spans="1:15" s="112" customFormat="1" ht="13.8" thickBot="1" x14ac:dyDescent="0.35">
      <c r="A14" s="123">
        <f t="shared" si="0"/>
        <v>5</v>
      </c>
      <c r="B14" s="131"/>
      <c r="C14" s="132"/>
      <c r="D14" s="133"/>
      <c r="E14" s="134" t="s">
        <v>22</v>
      </c>
      <c r="F14" s="135"/>
      <c r="G14" s="136" t="s">
        <v>14</v>
      </c>
      <c r="H14" s="78">
        <v>9999999999999</v>
      </c>
      <c r="I14" s="138" t="s">
        <v>23</v>
      </c>
      <c r="J14" s="112" t="s">
        <v>11</v>
      </c>
    </row>
    <row r="15" spans="1:15" s="112" customFormat="1" ht="27" thickBot="1" x14ac:dyDescent="0.35">
      <c r="A15" s="123">
        <f t="shared" si="0"/>
        <v>6</v>
      </c>
      <c r="B15" s="131"/>
      <c r="C15" s="132"/>
      <c r="D15" s="133"/>
      <c r="E15" s="141" t="s">
        <v>24</v>
      </c>
      <c r="F15" s="142"/>
      <c r="G15" s="136" t="s">
        <v>14</v>
      </c>
      <c r="H15" s="76" t="s">
        <v>400</v>
      </c>
      <c r="I15" s="138" t="s">
        <v>25</v>
      </c>
      <c r="J15" s="112" t="s">
        <v>11</v>
      </c>
    </row>
    <row r="16" spans="1:15" s="112" customFormat="1" ht="13.8" thickBot="1" x14ac:dyDescent="0.35">
      <c r="A16" s="123">
        <f t="shared" si="0"/>
        <v>7</v>
      </c>
      <c r="B16" s="131"/>
      <c r="C16" s="132"/>
      <c r="D16" s="133"/>
      <c r="E16" s="141" t="s">
        <v>26</v>
      </c>
      <c r="F16" s="142"/>
      <c r="G16" s="136" t="s">
        <v>14</v>
      </c>
      <c r="H16" s="76" t="s">
        <v>401</v>
      </c>
      <c r="I16" s="138" t="s">
        <v>27</v>
      </c>
      <c r="J16" s="112" t="s">
        <v>11</v>
      </c>
    </row>
    <row r="17" spans="1:10" s="112" customFormat="1" ht="13.8" thickBot="1" x14ac:dyDescent="0.35">
      <c r="A17" s="123">
        <f t="shared" si="0"/>
        <v>8</v>
      </c>
      <c r="B17" s="131"/>
      <c r="C17" s="132"/>
      <c r="D17" s="133"/>
      <c r="E17" s="141" t="s">
        <v>28</v>
      </c>
      <c r="F17" s="142"/>
      <c r="G17" s="143" t="s">
        <v>14</v>
      </c>
      <c r="H17" s="79" t="s">
        <v>402</v>
      </c>
      <c r="I17" s="144" t="s">
        <v>29</v>
      </c>
      <c r="J17" s="112" t="s">
        <v>11</v>
      </c>
    </row>
    <row r="18" spans="1:10" s="112" customFormat="1" ht="13.8" thickBot="1" x14ac:dyDescent="0.35">
      <c r="A18" s="123">
        <f t="shared" si="0"/>
        <v>9</v>
      </c>
      <c r="B18" s="131"/>
      <c r="C18" s="145"/>
      <c r="D18" s="146"/>
      <c r="E18" s="112" t="s">
        <v>30</v>
      </c>
      <c r="F18" s="147"/>
      <c r="G18" s="148" t="s">
        <v>31</v>
      </c>
      <c r="H18" s="80" t="s">
        <v>403</v>
      </c>
      <c r="I18" s="144" t="s">
        <v>32</v>
      </c>
      <c r="J18" s="112" t="s">
        <v>11</v>
      </c>
    </row>
    <row r="19" spans="1:10" s="112" customFormat="1" ht="13.8" thickBot="1" x14ac:dyDescent="0.35">
      <c r="A19" s="123">
        <f t="shared" si="0"/>
        <v>10</v>
      </c>
      <c r="B19" s="131"/>
      <c r="C19" s="132" t="s">
        <v>33</v>
      </c>
      <c r="D19" s="150" t="s">
        <v>34</v>
      </c>
      <c r="E19" s="151"/>
      <c r="F19" s="152"/>
      <c r="G19" s="128" t="s">
        <v>31</v>
      </c>
      <c r="H19" s="129"/>
      <c r="I19" s="130" t="s">
        <v>35</v>
      </c>
      <c r="J19" s="112" t="s">
        <v>11</v>
      </c>
    </row>
    <row r="20" spans="1:10" s="112" customFormat="1" ht="27" thickBot="1" x14ac:dyDescent="0.35">
      <c r="A20" s="123">
        <f t="shared" si="0"/>
        <v>11</v>
      </c>
      <c r="B20" s="131"/>
      <c r="C20" s="132"/>
      <c r="D20" s="153" t="s">
        <v>36</v>
      </c>
      <c r="E20" s="154" t="s">
        <v>16</v>
      </c>
      <c r="F20" s="155"/>
      <c r="G20" s="156" t="s">
        <v>31</v>
      </c>
      <c r="H20" s="157"/>
      <c r="I20" s="138" t="s">
        <v>309</v>
      </c>
      <c r="J20" s="112" t="s">
        <v>11</v>
      </c>
    </row>
    <row r="21" spans="1:10" s="112" customFormat="1" ht="13.8" thickBot="1" x14ac:dyDescent="0.35">
      <c r="A21" s="123">
        <f t="shared" si="0"/>
        <v>12</v>
      </c>
      <c r="B21" s="131"/>
      <c r="C21" s="132"/>
      <c r="D21" s="158"/>
      <c r="E21" s="134" t="s">
        <v>18</v>
      </c>
      <c r="F21" s="135"/>
      <c r="G21" s="159" t="s">
        <v>31</v>
      </c>
      <c r="H21" s="139"/>
      <c r="I21" s="138" t="s">
        <v>37</v>
      </c>
      <c r="J21" s="112" t="s">
        <v>11</v>
      </c>
    </row>
    <row r="22" spans="1:10" s="112" customFormat="1" ht="13.8" thickBot="1" x14ac:dyDescent="0.35">
      <c r="A22" s="123">
        <f t="shared" si="0"/>
        <v>13</v>
      </c>
      <c r="B22" s="131"/>
      <c r="C22" s="132"/>
      <c r="D22" s="158"/>
      <c r="E22" s="134" t="s">
        <v>20</v>
      </c>
      <c r="F22" s="135"/>
      <c r="G22" s="159" t="s">
        <v>31</v>
      </c>
      <c r="H22" s="139"/>
      <c r="I22" s="138" t="s">
        <v>38</v>
      </c>
      <c r="J22" s="112" t="s">
        <v>11</v>
      </c>
    </row>
    <row r="23" spans="1:10" s="112" customFormat="1" ht="13.8" thickBot="1" x14ac:dyDescent="0.35">
      <c r="A23" s="123">
        <f t="shared" si="0"/>
        <v>14</v>
      </c>
      <c r="B23" s="131"/>
      <c r="C23" s="132"/>
      <c r="D23" s="158"/>
      <c r="E23" s="134" t="s">
        <v>22</v>
      </c>
      <c r="F23" s="135"/>
      <c r="G23" s="159" t="s">
        <v>31</v>
      </c>
      <c r="H23" s="140"/>
      <c r="I23" s="138" t="s">
        <v>39</v>
      </c>
      <c r="J23" s="112" t="s">
        <v>11</v>
      </c>
    </row>
    <row r="24" spans="1:10" s="112" customFormat="1" ht="27" thickBot="1" x14ac:dyDescent="0.35">
      <c r="A24" s="123">
        <f t="shared" si="0"/>
        <v>15</v>
      </c>
      <c r="B24" s="131"/>
      <c r="C24" s="132"/>
      <c r="D24" s="158"/>
      <c r="E24" s="141" t="s">
        <v>24</v>
      </c>
      <c r="F24" s="142"/>
      <c r="G24" s="159" t="s">
        <v>31</v>
      </c>
      <c r="H24" s="139"/>
      <c r="I24" s="138" t="s">
        <v>40</v>
      </c>
      <c r="J24" s="112" t="s">
        <v>11</v>
      </c>
    </row>
    <row r="25" spans="1:10" s="112" customFormat="1" ht="13.8" thickBot="1" x14ac:dyDescent="0.35">
      <c r="A25" s="123">
        <f t="shared" si="0"/>
        <v>16</v>
      </c>
      <c r="B25" s="131"/>
      <c r="C25" s="132"/>
      <c r="D25" s="158"/>
      <c r="E25" s="134" t="s">
        <v>26</v>
      </c>
      <c r="F25" s="135"/>
      <c r="G25" s="159" t="s">
        <v>31</v>
      </c>
      <c r="H25" s="139"/>
      <c r="I25" s="138" t="s">
        <v>41</v>
      </c>
      <c r="J25" s="112" t="s">
        <v>11</v>
      </c>
    </row>
    <row r="26" spans="1:10" s="112" customFormat="1" ht="13.8" thickBot="1" x14ac:dyDescent="0.35">
      <c r="A26" s="123">
        <f t="shared" si="0"/>
        <v>17</v>
      </c>
      <c r="B26" s="131"/>
      <c r="C26" s="132"/>
      <c r="D26" s="158"/>
      <c r="E26" s="134" t="s">
        <v>28</v>
      </c>
      <c r="F26" s="135"/>
      <c r="G26" s="159" t="s">
        <v>14</v>
      </c>
      <c r="H26" s="160"/>
      <c r="I26" s="138" t="s">
        <v>29</v>
      </c>
      <c r="J26" s="112" t="s">
        <v>11</v>
      </c>
    </row>
    <row r="27" spans="1:10" s="112" customFormat="1" ht="13.8" thickBot="1" x14ac:dyDescent="0.35">
      <c r="A27" s="123">
        <f t="shared" si="0"/>
        <v>18</v>
      </c>
      <c r="B27" s="131"/>
      <c r="C27" s="132"/>
      <c r="D27" s="158"/>
      <c r="E27" s="134" t="s">
        <v>30</v>
      </c>
      <c r="F27" s="135"/>
      <c r="G27" s="159" t="s">
        <v>31</v>
      </c>
      <c r="H27" s="139"/>
      <c r="I27" s="138" t="s">
        <v>32</v>
      </c>
      <c r="J27" s="112" t="s">
        <v>11</v>
      </c>
    </row>
    <row r="28" spans="1:10" s="112" customFormat="1" ht="13.8" thickBot="1" x14ac:dyDescent="0.35">
      <c r="A28" s="123">
        <f t="shared" si="0"/>
        <v>19</v>
      </c>
      <c r="B28" s="131"/>
      <c r="C28" s="132"/>
      <c r="D28" s="158"/>
      <c r="E28" s="134" t="s">
        <v>42</v>
      </c>
      <c r="F28" s="135"/>
      <c r="G28" s="159" t="s">
        <v>43</v>
      </c>
      <c r="H28" s="161"/>
      <c r="I28" s="138" t="s">
        <v>44</v>
      </c>
      <c r="J28" s="112" t="s">
        <v>11</v>
      </c>
    </row>
    <row r="29" spans="1:10" s="112" customFormat="1" ht="13.8" thickBot="1" x14ac:dyDescent="0.35">
      <c r="A29" s="123">
        <f t="shared" si="0"/>
        <v>20</v>
      </c>
      <c r="B29" s="131"/>
      <c r="C29" s="132"/>
      <c r="D29" s="162"/>
      <c r="E29" s="163" t="s">
        <v>45</v>
      </c>
      <c r="F29" s="164"/>
      <c r="G29" s="165" t="s">
        <v>46</v>
      </c>
      <c r="H29" s="166"/>
      <c r="I29" s="167" t="s">
        <v>47</v>
      </c>
      <c r="J29" s="112" t="s">
        <v>11</v>
      </c>
    </row>
    <row r="30" spans="1:10" s="112" customFormat="1" ht="13.8" thickBot="1" x14ac:dyDescent="0.35">
      <c r="A30" s="123">
        <f t="shared" si="0"/>
        <v>21</v>
      </c>
      <c r="B30" s="131"/>
      <c r="C30" s="132"/>
      <c r="D30" s="153" t="s">
        <v>48</v>
      </c>
      <c r="E30" s="154" t="s">
        <v>18</v>
      </c>
      <c r="F30" s="155"/>
      <c r="G30" s="159" t="s">
        <v>31</v>
      </c>
      <c r="H30" s="139"/>
      <c r="I30" s="138" t="s">
        <v>37</v>
      </c>
      <c r="J30" s="112" t="s">
        <v>11</v>
      </c>
    </row>
    <row r="31" spans="1:10" s="112" customFormat="1" ht="13.8" thickBot="1" x14ac:dyDescent="0.35">
      <c r="A31" s="123">
        <f t="shared" si="0"/>
        <v>22</v>
      </c>
      <c r="B31" s="131"/>
      <c r="C31" s="132"/>
      <c r="D31" s="158"/>
      <c r="E31" s="134" t="s">
        <v>20</v>
      </c>
      <c r="F31" s="135"/>
      <c r="G31" s="159" t="s">
        <v>31</v>
      </c>
      <c r="H31" s="139"/>
      <c r="I31" s="138" t="s">
        <v>38</v>
      </c>
      <c r="J31" s="112" t="s">
        <v>11</v>
      </c>
    </row>
    <row r="32" spans="1:10" s="112" customFormat="1" ht="13.8" thickBot="1" x14ac:dyDescent="0.35">
      <c r="A32" s="123">
        <f t="shared" si="0"/>
        <v>23</v>
      </c>
      <c r="B32" s="131"/>
      <c r="C32" s="132"/>
      <c r="D32" s="158"/>
      <c r="E32" s="134" t="s">
        <v>22</v>
      </c>
      <c r="F32" s="135"/>
      <c r="G32" s="159" t="s">
        <v>31</v>
      </c>
      <c r="H32" s="140"/>
      <c r="I32" s="138" t="s">
        <v>39</v>
      </c>
      <c r="J32" s="112" t="s">
        <v>11</v>
      </c>
    </row>
    <row r="33" spans="1:10" s="112" customFormat="1" ht="27" thickBot="1" x14ac:dyDescent="0.35">
      <c r="A33" s="123">
        <f t="shared" si="0"/>
        <v>24</v>
      </c>
      <c r="B33" s="131"/>
      <c r="C33" s="132"/>
      <c r="D33" s="158"/>
      <c r="E33" s="134" t="s">
        <v>24</v>
      </c>
      <c r="F33" s="135"/>
      <c r="G33" s="159" t="s">
        <v>31</v>
      </c>
      <c r="H33" s="139"/>
      <c r="I33" s="138" t="s">
        <v>40</v>
      </c>
      <c r="J33" s="112" t="s">
        <v>11</v>
      </c>
    </row>
    <row r="34" spans="1:10" s="112" customFormat="1" ht="13.8" thickBot="1" x14ac:dyDescent="0.35">
      <c r="A34" s="123">
        <f t="shared" si="0"/>
        <v>25</v>
      </c>
      <c r="B34" s="131"/>
      <c r="C34" s="132"/>
      <c r="D34" s="158"/>
      <c r="E34" s="134" t="s">
        <v>26</v>
      </c>
      <c r="F34" s="135"/>
      <c r="G34" s="159" t="s">
        <v>31</v>
      </c>
      <c r="H34" s="139"/>
      <c r="I34" s="138" t="s">
        <v>41</v>
      </c>
      <c r="J34" s="112" t="s">
        <v>11</v>
      </c>
    </row>
    <row r="35" spans="1:10" s="112" customFormat="1" ht="13.8" thickBot="1" x14ac:dyDescent="0.35">
      <c r="A35" s="123">
        <f t="shared" si="0"/>
        <v>26</v>
      </c>
      <c r="B35" s="131"/>
      <c r="C35" s="132"/>
      <c r="D35" s="158"/>
      <c r="E35" s="134" t="s">
        <v>28</v>
      </c>
      <c r="F35" s="135"/>
      <c r="G35" s="159" t="s">
        <v>31</v>
      </c>
      <c r="H35" s="160"/>
      <c r="I35" s="138" t="s">
        <v>29</v>
      </c>
      <c r="J35" s="112" t="s">
        <v>11</v>
      </c>
    </row>
    <row r="36" spans="1:10" s="112" customFormat="1" ht="13.8" thickBot="1" x14ac:dyDescent="0.35">
      <c r="A36" s="123">
        <f t="shared" si="0"/>
        <v>27</v>
      </c>
      <c r="B36" s="131"/>
      <c r="C36" s="132"/>
      <c r="D36" s="158"/>
      <c r="E36" s="134" t="s">
        <v>49</v>
      </c>
      <c r="F36" s="135"/>
      <c r="G36" s="159" t="s">
        <v>31</v>
      </c>
      <c r="H36" s="139"/>
      <c r="I36" s="138" t="s">
        <v>32</v>
      </c>
      <c r="J36" s="112" t="s">
        <v>11</v>
      </c>
    </row>
    <row r="37" spans="1:10" s="112" customFormat="1" ht="13.8" thickBot="1" x14ac:dyDescent="0.35">
      <c r="A37" s="123">
        <f t="shared" si="0"/>
        <v>28</v>
      </c>
      <c r="B37" s="131"/>
      <c r="C37" s="132"/>
      <c r="D37" s="158"/>
      <c r="E37" s="134" t="s">
        <v>42</v>
      </c>
      <c r="F37" s="135"/>
      <c r="G37" s="159" t="s">
        <v>43</v>
      </c>
      <c r="H37" s="139"/>
      <c r="I37" s="138" t="s">
        <v>44</v>
      </c>
      <c r="J37" s="112" t="s">
        <v>11</v>
      </c>
    </row>
    <row r="38" spans="1:10" s="112" customFormat="1" ht="13.8" thickBot="1" x14ac:dyDescent="0.35">
      <c r="A38" s="123">
        <f t="shared" si="0"/>
        <v>29</v>
      </c>
      <c r="B38" s="131"/>
      <c r="C38" s="132"/>
      <c r="D38" s="162"/>
      <c r="E38" s="163" t="s">
        <v>45</v>
      </c>
      <c r="F38" s="164"/>
      <c r="G38" s="165" t="s">
        <v>46</v>
      </c>
      <c r="H38" s="168"/>
      <c r="I38" s="167" t="s">
        <v>47</v>
      </c>
      <c r="J38" s="112" t="s">
        <v>11</v>
      </c>
    </row>
    <row r="39" spans="1:10" s="112" customFormat="1" ht="13.8" thickBot="1" x14ac:dyDescent="0.35">
      <c r="A39" s="123">
        <f t="shared" si="0"/>
        <v>30</v>
      </c>
      <c r="B39" s="131"/>
      <c r="C39" s="132"/>
      <c r="D39" s="153" t="s">
        <v>50</v>
      </c>
      <c r="E39" s="154" t="s">
        <v>18</v>
      </c>
      <c r="F39" s="155"/>
      <c r="G39" s="159" t="s">
        <v>31</v>
      </c>
      <c r="H39" s="139"/>
      <c r="I39" s="138" t="s">
        <v>37</v>
      </c>
      <c r="J39" s="112" t="s">
        <v>11</v>
      </c>
    </row>
    <row r="40" spans="1:10" s="112" customFormat="1" ht="13.8" thickBot="1" x14ac:dyDescent="0.35">
      <c r="A40" s="123">
        <f t="shared" si="0"/>
        <v>31</v>
      </c>
      <c r="B40" s="131"/>
      <c r="C40" s="132"/>
      <c r="D40" s="158"/>
      <c r="E40" s="134" t="s">
        <v>20</v>
      </c>
      <c r="F40" s="135"/>
      <c r="G40" s="159" t="s">
        <v>31</v>
      </c>
      <c r="H40" s="139"/>
      <c r="I40" s="138" t="s">
        <v>38</v>
      </c>
      <c r="J40" s="112" t="s">
        <v>11</v>
      </c>
    </row>
    <row r="41" spans="1:10" s="112" customFormat="1" ht="13.8" thickBot="1" x14ac:dyDescent="0.35">
      <c r="A41" s="123">
        <f t="shared" si="0"/>
        <v>32</v>
      </c>
      <c r="B41" s="131"/>
      <c r="C41" s="132"/>
      <c r="D41" s="158"/>
      <c r="E41" s="134" t="s">
        <v>22</v>
      </c>
      <c r="F41" s="135"/>
      <c r="G41" s="159" t="s">
        <v>31</v>
      </c>
      <c r="H41" s="140"/>
      <c r="I41" s="138" t="s">
        <v>39</v>
      </c>
      <c r="J41" s="112" t="s">
        <v>11</v>
      </c>
    </row>
    <row r="42" spans="1:10" s="112" customFormat="1" ht="27" thickBot="1" x14ac:dyDescent="0.35">
      <c r="A42" s="123">
        <f t="shared" si="0"/>
        <v>33</v>
      </c>
      <c r="B42" s="131"/>
      <c r="C42" s="132"/>
      <c r="D42" s="158"/>
      <c r="E42" s="134" t="s">
        <v>24</v>
      </c>
      <c r="F42" s="135"/>
      <c r="G42" s="159" t="s">
        <v>31</v>
      </c>
      <c r="H42" s="139"/>
      <c r="I42" s="138" t="s">
        <v>40</v>
      </c>
      <c r="J42" s="112" t="s">
        <v>11</v>
      </c>
    </row>
    <row r="43" spans="1:10" s="112" customFormat="1" ht="13.8" thickBot="1" x14ac:dyDescent="0.35">
      <c r="A43" s="123">
        <f t="shared" si="0"/>
        <v>34</v>
      </c>
      <c r="B43" s="131"/>
      <c r="C43" s="132"/>
      <c r="D43" s="158"/>
      <c r="E43" s="134" t="s">
        <v>26</v>
      </c>
      <c r="F43" s="135"/>
      <c r="G43" s="159" t="s">
        <v>31</v>
      </c>
      <c r="H43" s="139"/>
      <c r="I43" s="138" t="s">
        <v>41</v>
      </c>
      <c r="J43" s="112" t="s">
        <v>11</v>
      </c>
    </row>
    <row r="44" spans="1:10" s="112" customFormat="1" ht="13.8" thickBot="1" x14ac:dyDescent="0.35">
      <c r="A44" s="123">
        <f t="shared" si="0"/>
        <v>35</v>
      </c>
      <c r="B44" s="131"/>
      <c r="C44" s="132"/>
      <c r="D44" s="158"/>
      <c r="E44" s="134" t="s">
        <v>28</v>
      </c>
      <c r="F44" s="135"/>
      <c r="G44" s="159" t="s">
        <v>31</v>
      </c>
      <c r="H44" s="160"/>
      <c r="I44" s="138" t="s">
        <v>29</v>
      </c>
      <c r="J44" s="112" t="s">
        <v>11</v>
      </c>
    </row>
    <row r="45" spans="1:10" s="112" customFormat="1" ht="13.8" thickBot="1" x14ac:dyDescent="0.35">
      <c r="A45" s="123">
        <f t="shared" si="0"/>
        <v>36</v>
      </c>
      <c r="B45" s="131"/>
      <c r="C45" s="132"/>
      <c r="D45" s="158"/>
      <c r="E45" s="134" t="s">
        <v>49</v>
      </c>
      <c r="F45" s="135"/>
      <c r="G45" s="159" t="s">
        <v>31</v>
      </c>
      <c r="H45" s="139"/>
      <c r="I45" s="138" t="s">
        <v>32</v>
      </c>
      <c r="J45" s="112" t="s">
        <v>11</v>
      </c>
    </row>
    <row r="46" spans="1:10" s="112" customFormat="1" ht="13.8" thickBot="1" x14ac:dyDescent="0.35">
      <c r="A46" s="123">
        <f t="shared" si="0"/>
        <v>37</v>
      </c>
      <c r="B46" s="131"/>
      <c r="C46" s="132"/>
      <c r="D46" s="158"/>
      <c r="E46" s="134" t="s">
        <v>42</v>
      </c>
      <c r="F46" s="135"/>
      <c r="G46" s="159" t="s">
        <v>43</v>
      </c>
      <c r="H46" s="139"/>
      <c r="I46" s="138" t="s">
        <v>44</v>
      </c>
      <c r="J46" s="112" t="s">
        <v>11</v>
      </c>
    </row>
    <row r="47" spans="1:10" s="112" customFormat="1" ht="13.8" thickBot="1" x14ac:dyDescent="0.35">
      <c r="A47" s="123">
        <f t="shared" si="0"/>
        <v>38</v>
      </c>
      <c r="B47" s="131"/>
      <c r="C47" s="132"/>
      <c r="D47" s="162"/>
      <c r="E47" s="163" t="s">
        <v>45</v>
      </c>
      <c r="F47" s="164"/>
      <c r="G47" s="165" t="s">
        <v>46</v>
      </c>
      <c r="H47" s="168"/>
      <c r="I47" s="167" t="s">
        <v>47</v>
      </c>
      <c r="J47" s="112" t="s">
        <v>11</v>
      </c>
    </row>
    <row r="48" spans="1:10" s="112" customFormat="1" ht="13.8" thickBot="1" x14ac:dyDescent="0.35">
      <c r="A48" s="123">
        <f t="shared" si="0"/>
        <v>39</v>
      </c>
      <c r="B48" s="131"/>
      <c r="C48" s="132"/>
      <c r="D48" s="153" t="s">
        <v>51</v>
      </c>
      <c r="E48" s="154" t="s">
        <v>18</v>
      </c>
      <c r="F48" s="155"/>
      <c r="G48" s="159" t="s">
        <v>31</v>
      </c>
      <c r="H48" s="139"/>
      <c r="I48" s="138" t="s">
        <v>37</v>
      </c>
      <c r="J48" s="112" t="s">
        <v>11</v>
      </c>
    </row>
    <row r="49" spans="1:10" s="112" customFormat="1" ht="13.8" thickBot="1" x14ac:dyDescent="0.35">
      <c r="A49" s="123">
        <f t="shared" si="0"/>
        <v>40</v>
      </c>
      <c r="B49" s="131"/>
      <c r="C49" s="132"/>
      <c r="D49" s="158"/>
      <c r="E49" s="134" t="s">
        <v>20</v>
      </c>
      <c r="F49" s="135"/>
      <c r="G49" s="159" t="s">
        <v>31</v>
      </c>
      <c r="H49" s="139"/>
      <c r="I49" s="138" t="s">
        <v>38</v>
      </c>
      <c r="J49" s="112" t="s">
        <v>11</v>
      </c>
    </row>
    <row r="50" spans="1:10" s="112" customFormat="1" ht="13.8" thickBot="1" x14ac:dyDescent="0.35">
      <c r="A50" s="123">
        <f t="shared" si="0"/>
        <v>41</v>
      </c>
      <c r="B50" s="131"/>
      <c r="C50" s="132"/>
      <c r="D50" s="158"/>
      <c r="E50" s="134" t="s">
        <v>22</v>
      </c>
      <c r="F50" s="135"/>
      <c r="G50" s="159" t="s">
        <v>31</v>
      </c>
      <c r="H50" s="140"/>
      <c r="I50" s="138" t="s">
        <v>39</v>
      </c>
      <c r="J50" s="112" t="s">
        <v>11</v>
      </c>
    </row>
    <row r="51" spans="1:10" s="112" customFormat="1" ht="27" thickBot="1" x14ac:dyDescent="0.35">
      <c r="A51" s="123">
        <f t="shared" si="0"/>
        <v>42</v>
      </c>
      <c r="B51" s="131"/>
      <c r="C51" s="132"/>
      <c r="D51" s="158"/>
      <c r="E51" s="134" t="s">
        <v>24</v>
      </c>
      <c r="F51" s="135"/>
      <c r="G51" s="159" t="s">
        <v>31</v>
      </c>
      <c r="H51" s="139"/>
      <c r="I51" s="138" t="s">
        <v>40</v>
      </c>
      <c r="J51" s="112" t="s">
        <v>11</v>
      </c>
    </row>
    <row r="52" spans="1:10" s="112" customFormat="1" ht="13.8" thickBot="1" x14ac:dyDescent="0.35">
      <c r="A52" s="123">
        <f t="shared" si="0"/>
        <v>43</v>
      </c>
      <c r="B52" s="131"/>
      <c r="C52" s="132"/>
      <c r="D52" s="158"/>
      <c r="E52" s="134" t="s">
        <v>26</v>
      </c>
      <c r="F52" s="135"/>
      <c r="G52" s="159" t="s">
        <v>31</v>
      </c>
      <c r="H52" s="139"/>
      <c r="I52" s="138" t="s">
        <v>41</v>
      </c>
      <c r="J52" s="112" t="s">
        <v>11</v>
      </c>
    </row>
    <row r="53" spans="1:10" s="112" customFormat="1" ht="13.8" thickBot="1" x14ac:dyDescent="0.35">
      <c r="A53" s="123">
        <f t="shared" si="0"/>
        <v>44</v>
      </c>
      <c r="B53" s="131"/>
      <c r="C53" s="132"/>
      <c r="D53" s="158"/>
      <c r="E53" s="134" t="s">
        <v>28</v>
      </c>
      <c r="F53" s="135"/>
      <c r="G53" s="159" t="s">
        <v>31</v>
      </c>
      <c r="H53" s="160"/>
      <c r="I53" s="138" t="s">
        <v>29</v>
      </c>
      <c r="J53" s="112" t="s">
        <v>11</v>
      </c>
    </row>
    <row r="54" spans="1:10" s="112" customFormat="1" ht="13.8" thickBot="1" x14ac:dyDescent="0.35">
      <c r="A54" s="123">
        <f t="shared" si="0"/>
        <v>45</v>
      </c>
      <c r="B54" s="131"/>
      <c r="C54" s="132"/>
      <c r="D54" s="158"/>
      <c r="E54" s="134" t="s">
        <v>49</v>
      </c>
      <c r="F54" s="135"/>
      <c r="G54" s="159" t="s">
        <v>31</v>
      </c>
      <c r="H54" s="139"/>
      <c r="I54" s="138" t="s">
        <v>32</v>
      </c>
      <c r="J54" s="112" t="s">
        <v>11</v>
      </c>
    </row>
    <row r="55" spans="1:10" s="112" customFormat="1" ht="13.8" thickBot="1" x14ac:dyDescent="0.35">
      <c r="A55" s="123">
        <f t="shared" si="0"/>
        <v>46</v>
      </c>
      <c r="B55" s="131"/>
      <c r="C55" s="132"/>
      <c r="D55" s="158"/>
      <c r="E55" s="134" t="s">
        <v>42</v>
      </c>
      <c r="F55" s="135"/>
      <c r="G55" s="159" t="s">
        <v>43</v>
      </c>
      <c r="H55" s="139"/>
      <c r="I55" s="138" t="s">
        <v>44</v>
      </c>
      <c r="J55" s="112" t="s">
        <v>11</v>
      </c>
    </row>
    <row r="56" spans="1:10" s="112" customFormat="1" ht="13.8" thickBot="1" x14ac:dyDescent="0.35">
      <c r="A56" s="123">
        <f t="shared" si="0"/>
        <v>47</v>
      </c>
      <c r="B56" s="131"/>
      <c r="C56" s="132"/>
      <c r="D56" s="162"/>
      <c r="E56" s="163" t="s">
        <v>45</v>
      </c>
      <c r="F56" s="164"/>
      <c r="G56" s="165" t="s">
        <v>46</v>
      </c>
      <c r="H56" s="168"/>
      <c r="I56" s="167" t="s">
        <v>47</v>
      </c>
      <c r="J56" s="112" t="s">
        <v>11</v>
      </c>
    </row>
    <row r="57" spans="1:10" ht="27" thickBot="1" x14ac:dyDescent="0.25">
      <c r="A57" s="123">
        <f t="shared" si="0"/>
        <v>48</v>
      </c>
      <c r="B57" s="169" t="s">
        <v>52</v>
      </c>
      <c r="C57" s="170" t="s">
        <v>53</v>
      </c>
      <c r="D57" s="171" t="s">
        <v>54</v>
      </c>
      <c r="E57" s="172"/>
      <c r="F57" s="155"/>
      <c r="G57" s="156" t="s">
        <v>14</v>
      </c>
      <c r="H57" s="173" t="s">
        <v>449</v>
      </c>
      <c r="I57" s="174" t="s">
        <v>310</v>
      </c>
      <c r="J57" s="112" t="s">
        <v>11</v>
      </c>
    </row>
    <row r="58" spans="1:10" ht="27" thickBot="1" x14ac:dyDescent="0.25">
      <c r="A58" s="123">
        <f t="shared" si="0"/>
        <v>49</v>
      </c>
      <c r="B58" s="169"/>
      <c r="C58" s="175"/>
      <c r="D58" s="176" t="s">
        <v>55</v>
      </c>
      <c r="E58" s="177"/>
      <c r="F58" s="135"/>
      <c r="G58" s="159" t="s">
        <v>56</v>
      </c>
      <c r="H58" s="76">
        <v>2027</v>
      </c>
      <c r="I58" s="138" t="s">
        <v>362</v>
      </c>
      <c r="J58" s="112" t="s">
        <v>11</v>
      </c>
    </row>
    <row r="59" spans="1:10" ht="27" thickBot="1" x14ac:dyDescent="0.25">
      <c r="A59" s="123">
        <f t="shared" si="0"/>
        <v>50</v>
      </c>
      <c r="B59" s="169"/>
      <c r="C59" s="175"/>
      <c r="D59" s="176" t="s">
        <v>57</v>
      </c>
      <c r="E59" s="177"/>
      <c r="F59" s="135"/>
      <c r="G59" s="159" t="s">
        <v>14</v>
      </c>
      <c r="H59" s="76" t="s">
        <v>404</v>
      </c>
      <c r="I59" s="138" t="s">
        <v>311</v>
      </c>
      <c r="J59" s="112" t="s">
        <v>11</v>
      </c>
    </row>
    <row r="60" spans="1:10" ht="27" thickBot="1" x14ac:dyDescent="0.25">
      <c r="A60" s="123">
        <f t="shared" si="0"/>
        <v>51</v>
      </c>
      <c r="B60" s="169"/>
      <c r="C60" s="175"/>
      <c r="D60" s="176" t="s">
        <v>58</v>
      </c>
      <c r="E60" s="177"/>
      <c r="F60" s="135"/>
      <c r="G60" s="159" t="s">
        <v>14</v>
      </c>
      <c r="H60" s="81" t="s">
        <v>405</v>
      </c>
      <c r="I60" s="138" t="s">
        <v>268</v>
      </c>
      <c r="J60" s="112" t="s">
        <v>11</v>
      </c>
    </row>
    <row r="61" spans="1:10" ht="13.8" thickBot="1" x14ac:dyDescent="0.25">
      <c r="A61" s="123">
        <f t="shared" si="0"/>
        <v>52</v>
      </c>
      <c r="B61" s="169"/>
      <c r="C61" s="175"/>
      <c r="D61" s="176" t="s">
        <v>59</v>
      </c>
      <c r="E61" s="177"/>
      <c r="F61" s="135"/>
      <c r="G61" s="159" t="s">
        <v>14</v>
      </c>
      <c r="H61" s="76" t="s">
        <v>406</v>
      </c>
      <c r="I61" s="138" t="s">
        <v>60</v>
      </c>
      <c r="J61" s="112" t="s">
        <v>11</v>
      </c>
    </row>
    <row r="62" spans="1:10" ht="13.8" thickBot="1" x14ac:dyDescent="0.25">
      <c r="A62" s="123">
        <f t="shared" si="0"/>
        <v>53</v>
      </c>
      <c r="B62" s="169"/>
      <c r="C62" s="175"/>
      <c r="D62" s="132" t="s">
        <v>61</v>
      </c>
      <c r="E62" s="141" t="s">
        <v>18</v>
      </c>
      <c r="F62" s="142"/>
      <c r="G62" s="159" t="s">
        <v>14</v>
      </c>
      <c r="H62" s="76" t="s">
        <v>407</v>
      </c>
      <c r="I62" s="138" t="s">
        <v>62</v>
      </c>
      <c r="J62" s="112" t="s">
        <v>11</v>
      </c>
    </row>
    <row r="63" spans="1:10" ht="13.8" thickBot="1" x14ac:dyDescent="0.25">
      <c r="A63" s="123">
        <f t="shared" si="0"/>
        <v>54</v>
      </c>
      <c r="B63" s="169"/>
      <c r="C63" s="175"/>
      <c r="D63" s="132"/>
      <c r="E63" s="141" t="s">
        <v>63</v>
      </c>
      <c r="F63" s="135"/>
      <c r="G63" s="159" t="s">
        <v>14</v>
      </c>
      <c r="H63" s="76" t="s">
        <v>408</v>
      </c>
      <c r="I63" s="138" t="s">
        <v>21</v>
      </c>
      <c r="J63" s="112" t="s">
        <v>11</v>
      </c>
    </row>
    <row r="64" spans="1:10" ht="13.8" thickBot="1" x14ac:dyDescent="0.25">
      <c r="A64" s="123">
        <f t="shared" si="0"/>
        <v>55</v>
      </c>
      <c r="B64" s="169"/>
      <c r="C64" s="175"/>
      <c r="D64" s="132"/>
      <c r="E64" s="134" t="s">
        <v>64</v>
      </c>
      <c r="F64" s="135"/>
      <c r="G64" s="159" t="s">
        <v>14</v>
      </c>
      <c r="H64" s="78">
        <v>1111111111111</v>
      </c>
      <c r="I64" s="138" t="s">
        <v>39</v>
      </c>
      <c r="J64" s="112" t="s">
        <v>11</v>
      </c>
    </row>
    <row r="65" spans="1:10" ht="13.8" thickBot="1" x14ac:dyDescent="0.25">
      <c r="A65" s="123">
        <f t="shared" si="0"/>
        <v>56</v>
      </c>
      <c r="B65" s="169"/>
      <c r="C65" s="175"/>
      <c r="D65" s="132"/>
      <c r="E65" s="134" t="s">
        <v>65</v>
      </c>
      <c r="F65" s="135"/>
      <c r="G65" s="159" t="s">
        <v>14</v>
      </c>
      <c r="H65" s="76" t="s">
        <v>409</v>
      </c>
      <c r="I65" s="138" t="s">
        <v>25</v>
      </c>
      <c r="J65" s="112" t="s">
        <v>11</v>
      </c>
    </row>
    <row r="66" spans="1:10" ht="13.8" thickBot="1" x14ac:dyDescent="0.25">
      <c r="A66" s="123">
        <f t="shared" si="0"/>
        <v>57</v>
      </c>
      <c r="B66" s="169"/>
      <c r="C66" s="175"/>
      <c r="D66" s="132"/>
      <c r="E66" s="134" t="s">
        <v>26</v>
      </c>
      <c r="F66" s="135"/>
      <c r="G66" s="159" t="s">
        <v>14</v>
      </c>
      <c r="H66" s="76" t="s">
        <v>410</v>
      </c>
      <c r="I66" s="138" t="s">
        <v>27</v>
      </c>
      <c r="J66" s="112" t="s">
        <v>11</v>
      </c>
    </row>
    <row r="67" spans="1:10" ht="13.8" thickBot="1" x14ac:dyDescent="0.25">
      <c r="A67" s="123">
        <f t="shared" si="0"/>
        <v>58</v>
      </c>
      <c r="B67" s="169"/>
      <c r="C67" s="175"/>
      <c r="D67" s="132"/>
      <c r="E67" s="134" t="s">
        <v>28</v>
      </c>
      <c r="F67" s="135"/>
      <c r="G67" s="159" t="s">
        <v>14</v>
      </c>
      <c r="H67" s="81" t="s">
        <v>402</v>
      </c>
      <c r="I67" s="138" t="s">
        <v>29</v>
      </c>
      <c r="J67" s="112" t="s">
        <v>11</v>
      </c>
    </row>
    <row r="68" spans="1:10" ht="13.8" thickBot="1" x14ac:dyDescent="0.25">
      <c r="A68" s="123">
        <f t="shared" si="0"/>
        <v>59</v>
      </c>
      <c r="B68" s="169"/>
      <c r="C68" s="175"/>
      <c r="D68" s="178"/>
      <c r="E68" s="134" t="s">
        <v>30</v>
      </c>
      <c r="F68" s="135"/>
      <c r="G68" s="159" t="s">
        <v>14</v>
      </c>
      <c r="H68" s="76" t="s">
        <v>403</v>
      </c>
      <c r="I68" s="138" t="s">
        <v>32</v>
      </c>
      <c r="J68" s="112" t="s">
        <v>11</v>
      </c>
    </row>
    <row r="69" spans="1:10" ht="53.4" thickBot="1" x14ac:dyDescent="0.25">
      <c r="A69" s="123">
        <f t="shared" si="0"/>
        <v>60</v>
      </c>
      <c r="B69" s="169"/>
      <c r="C69" s="175"/>
      <c r="D69" s="179" t="s">
        <v>66</v>
      </c>
      <c r="E69" s="180"/>
      <c r="F69" s="142"/>
      <c r="G69" s="159" t="s">
        <v>14</v>
      </c>
      <c r="H69" s="81" t="s">
        <v>411</v>
      </c>
      <c r="I69" s="138" t="s">
        <v>312</v>
      </c>
      <c r="J69" s="112" t="s">
        <v>11</v>
      </c>
    </row>
    <row r="70" spans="1:10" ht="40.200000000000003" thickBot="1" x14ac:dyDescent="0.25">
      <c r="A70" s="123">
        <f t="shared" si="0"/>
        <v>61</v>
      </c>
      <c r="B70" s="169"/>
      <c r="C70" s="175"/>
      <c r="D70" s="176" t="s">
        <v>67</v>
      </c>
      <c r="E70" s="177"/>
      <c r="F70" s="135"/>
      <c r="G70" s="159" t="s">
        <v>14</v>
      </c>
      <c r="H70" s="76" t="s">
        <v>412</v>
      </c>
      <c r="I70" s="138" t="s">
        <v>360</v>
      </c>
      <c r="J70" s="112" t="s">
        <v>11</v>
      </c>
    </row>
    <row r="71" spans="1:10" ht="66.599999999999994" thickBot="1" x14ac:dyDescent="0.25">
      <c r="A71" s="123">
        <f t="shared" si="0"/>
        <v>62</v>
      </c>
      <c r="B71" s="169"/>
      <c r="C71" s="181"/>
      <c r="D71" s="182" t="s">
        <v>68</v>
      </c>
      <c r="E71" s="163"/>
      <c r="F71" s="163"/>
      <c r="G71" s="165" t="s">
        <v>14</v>
      </c>
      <c r="H71" s="82" t="s">
        <v>363</v>
      </c>
      <c r="I71" s="167" t="s">
        <v>313</v>
      </c>
      <c r="J71" s="112" t="s">
        <v>11</v>
      </c>
    </row>
    <row r="72" spans="1:10" ht="13.8" thickBot="1" x14ac:dyDescent="0.25">
      <c r="A72" s="123">
        <f t="shared" si="0"/>
        <v>63</v>
      </c>
      <c r="B72" s="169"/>
      <c r="C72" s="183" t="s">
        <v>69</v>
      </c>
      <c r="D72" s="171" t="s">
        <v>70</v>
      </c>
      <c r="E72" s="172"/>
      <c r="F72" s="155"/>
      <c r="G72" s="184" t="s">
        <v>14</v>
      </c>
      <c r="H72" s="75" t="s">
        <v>413</v>
      </c>
      <c r="I72" s="185" t="s">
        <v>71</v>
      </c>
      <c r="J72" s="112" t="s">
        <v>11</v>
      </c>
    </row>
    <row r="73" spans="1:10" ht="13.8" thickBot="1" x14ac:dyDescent="0.25">
      <c r="A73" s="123">
        <f t="shared" si="0"/>
        <v>64</v>
      </c>
      <c r="B73" s="169"/>
      <c r="C73" s="186"/>
      <c r="D73" s="179" t="s">
        <v>72</v>
      </c>
      <c r="E73" s="180"/>
      <c r="F73" s="142"/>
      <c r="G73" s="187" t="s">
        <v>14</v>
      </c>
      <c r="H73" s="76" t="s">
        <v>414</v>
      </c>
      <c r="I73" s="138" t="s">
        <v>73</v>
      </c>
      <c r="J73" s="112" t="s">
        <v>11</v>
      </c>
    </row>
    <row r="74" spans="1:10" ht="53.4" thickBot="1" x14ac:dyDescent="0.25">
      <c r="A74" s="123">
        <f t="shared" si="0"/>
        <v>65</v>
      </c>
      <c r="B74" s="169"/>
      <c r="C74" s="186"/>
      <c r="D74" s="179" t="s">
        <v>266</v>
      </c>
      <c r="E74" s="180"/>
      <c r="F74" s="142"/>
      <c r="G74" s="187" t="s">
        <v>14</v>
      </c>
      <c r="H74" s="139" t="s">
        <v>396</v>
      </c>
      <c r="I74" s="138" t="s">
        <v>191</v>
      </c>
      <c r="J74" s="112" t="s">
        <v>11</v>
      </c>
    </row>
    <row r="75" spans="1:10" ht="27" thickBot="1" x14ac:dyDescent="0.25">
      <c r="A75" s="123">
        <f t="shared" si="0"/>
        <v>66</v>
      </c>
      <c r="B75" s="169"/>
      <c r="C75" s="186"/>
      <c r="D75" s="179" t="s">
        <v>74</v>
      </c>
      <c r="E75" s="180"/>
      <c r="F75" s="142"/>
      <c r="G75" s="187" t="s">
        <v>14</v>
      </c>
      <c r="H75" s="139" t="s">
        <v>375</v>
      </c>
      <c r="I75" s="138" t="s">
        <v>394</v>
      </c>
      <c r="J75" s="112" t="s">
        <v>11</v>
      </c>
    </row>
    <row r="76" spans="1:10" ht="27" thickBot="1" x14ac:dyDescent="0.25">
      <c r="A76" s="123"/>
      <c r="B76" s="169"/>
      <c r="C76" s="186"/>
      <c r="D76" s="179" t="s">
        <v>365</v>
      </c>
      <c r="E76" s="180"/>
      <c r="F76" s="142"/>
      <c r="G76" s="187" t="s">
        <v>285</v>
      </c>
      <c r="H76" s="139" t="s">
        <v>380</v>
      </c>
      <c r="I76" s="138" t="s">
        <v>395</v>
      </c>
      <c r="J76" s="112" t="s">
        <v>11</v>
      </c>
    </row>
    <row r="77" spans="1:10" ht="53.4" thickBot="1" x14ac:dyDescent="0.25">
      <c r="A77" s="123">
        <f t="shared" si="0"/>
        <v>68</v>
      </c>
      <c r="B77" s="169"/>
      <c r="C77" s="186"/>
      <c r="D77" s="179" t="s">
        <v>75</v>
      </c>
      <c r="E77" s="180"/>
      <c r="F77" s="142"/>
      <c r="G77" s="187" t="s">
        <v>43</v>
      </c>
      <c r="H77" s="139">
        <v>20</v>
      </c>
      <c r="I77" s="492" t="s">
        <v>692</v>
      </c>
      <c r="J77" s="112" t="s">
        <v>11</v>
      </c>
    </row>
    <row r="78" spans="1:10" ht="64.95" customHeight="1" thickBot="1" x14ac:dyDescent="0.25">
      <c r="A78" s="123">
        <f t="shared" si="0"/>
        <v>69</v>
      </c>
      <c r="B78" s="169"/>
      <c r="C78" s="186"/>
      <c r="D78" s="179" t="s">
        <v>451</v>
      </c>
      <c r="E78" s="180"/>
      <c r="F78" s="142"/>
      <c r="G78" s="187" t="s">
        <v>43</v>
      </c>
      <c r="H78" s="139">
        <v>40</v>
      </c>
      <c r="I78" s="492" t="s">
        <v>695</v>
      </c>
      <c r="J78" s="112" t="s">
        <v>11</v>
      </c>
    </row>
    <row r="79" spans="1:10" ht="56.55" customHeight="1" thickBot="1" x14ac:dyDescent="0.25">
      <c r="A79" s="123">
        <f t="shared" si="0"/>
        <v>70</v>
      </c>
      <c r="B79" s="169"/>
      <c r="C79" s="186"/>
      <c r="D79" s="179" t="s">
        <v>452</v>
      </c>
      <c r="E79" s="180"/>
      <c r="F79" s="142"/>
      <c r="G79" s="187" t="s">
        <v>43</v>
      </c>
      <c r="H79" s="139">
        <v>20</v>
      </c>
      <c r="I79" s="492" t="s">
        <v>694</v>
      </c>
      <c r="J79" s="112" t="s">
        <v>11</v>
      </c>
    </row>
    <row r="80" spans="1:10" ht="63" customHeight="1" thickBot="1" x14ac:dyDescent="0.25">
      <c r="A80" s="123">
        <f t="shared" si="0"/>
        <v>71</v>
      </c>
      <c r="B80" s="169"/>
      <c r="C80" s="186"/>
      <c r="D80" s="179" t="s">
        <v>453</v>
      </c>
      <c r="E80" s="180"/>
      <c r="F80" s="142"/>
      <c r="G80" s="187" t="s">
        <v>43</v>
      </c>
      <c r="H80" s="139">
        <v>20</v>
      </c>
      <c r="I80" s="492" t="s">
        <v>693</v>
      </c>
      <c r="J80" s="112" t="s">
        <v>11</v>
      </c>
    </row>
    <row r="81" spans="1:10" ht="40.200000000000003" thickBot="1" x14ac:dyDescent="0.25">
      <c r="A81" s="123">
        <f t="shared" si="0"/>
        <v>72</v>
      </c>
      <c r="B81" s="169"/>
      <c r="C81" s="186"/>
      <c r="D81" s="179" t="s">
        <v>76</v>
      </c>
      <c r="E81" s="180"/>
      <c r="F81" s="142"/>
      <c r="G81" s="187" t="s">
        <v>77</v>
      </c>
      <c r="H81" s="83">
        <v>120000</v>
      </c>
      <c r="I81" s="138" t="s">
        <v>314</v>
      </c>
      <c r="J81" s="112" t="s">
        <v>11</v>
      </c>
    </row>
    <row r="82" spans="1:10" ht="40.200000000000003" thickBot="1" x14ac:dyDescent="0.25">
      <c r="A82" s="123">
        <f t="shared" si="0"/>
        <v>73</v>
      </c>
      <c r="B82" s="169"/>
      <c r="C82" s="186"/>
      <c r="D82" s="179" t="s">
        <v>78</v>
      </c>
      <c r="E82" s="180"/>
      <c r="F82" s="142"/>
      <c r="G82" s="187" t="s">
        <v>77</v>
      </c>
      <c r="H82" s="83">
        <v>5000</v>
      </c>
      <c r="I82" s="138" t="s">
        <v>315</v>
      </c>
      <c r="J82" s="112" t="s">
        <v>11</v>
      </c>
    </row>
    <row r="83" spans="1:10" ht="40.200000000000003" thickBot="1" x14ac:dyDescent="0.25">
      <c r="A83" s="123">
        <f t="shared" si="0"/>
        <v>74</v>
      </c>
      <c r="B83" s="169"/>
      <c r="C83" s="186"/>
      <c r="D83" s="179" t="s">
        <v>79</v>
      </c>
      <c r="E83" s="180"/>
      <c r="F83" s="142"/>
      <c r="G83" s="187" t="s">
        <v>77</v>
      </c>
      <c r="H83" s="83">
        <v>5000</v>
      </c>
      <c r="I83" s="138" t="s">
        <v>315</v>
      </c>
      <c r="J83" s="112" t="s">
        <v>11</v>
      </c>
    </row>
    <row r="84" spans="1:10" ht="40.200000000000003" thickBot="1" x14ac:dyDescent="0.25">
      <c r="A84" s="123">
        <f t="shared" si="0"/>
        <v>75</v>
      </c>
      <c r="B84" s="169"/>
      <c r="C84" s="186"/>
      <c r="D84" s="179" t="s">
        <v>80</v>
      </c>
      <c r="E84" s="180"/>
      <c r="F84" s="142"/>
      <c r="G84" s="187" t="s">
        <v>77</v>
      </c>
      <c r="H84" s="83">
        <v>110000</v>
      </c>
      <c r="I84" s="138" t="s">
        <v>315</v>
      </c>
      <c r="J84" s="112" t="s">
        <v>11</v>
      </c>
    </row>
    <row r="85" spans="1:10" ht="40.200000000000003" thickBot="1" x14ac:dyDescent="0.25">
      <c r="A85" s="123">
        <f t="shared" si="0"/>
        <v>76</v>
      </c>
      <c r="B85" s="169"/>
      <c r="C85" s="186"/>
      <c r="D85" s="179" t="s">
        <v>81</v>
      </c>
      <c r="E85" s="180"/>
      <c r="F85" s="142"/>
      <c r="G85" s="187" t="s">
        <v>77</v>
      </c>
      <c r="H85" s="83">
        <v>1000</v>
      </c>
      <c r="I85" s="138" t="s">
        <v>315</v>
      </c>
      <c r="J85" s="112" t="s">
        <v>11</v>
      </c>
    </row>
    <row r="86" spans="1:10" ht="40.200000000000003" thickBot="1" x14ac:dyDescent="0.25">
      <c r="A86" s="123">
        <f t="shared" si="0"/>
        <v>77</v>
      </c>
      <c r="B86" s="169"/>
      <c r="C86" s="186"/>
      <c r="D86" s="179" t="s">
        <v>82</v>
      </c>
      <c r="E86" s="180"/>
      <c r="F86" s="142"/>
      <c r="G86" s="187" t="s">
        <v>77</v>
      </c>
      <c r="H86" s="83">
        <v>1000</v>
      </c>
      <c r="I86" s="138" t="s">
        <v>315</v>
      </c>
      <c r="J86" s="112" t="s">
        <v>11</v>
      </c>
    </row>
    <row r="87" spans="1:10" ht="40.200000000000003" thickBot="1" x14ac:dyDescent="0.25">
      <c r="A87" s="123">
        <f t="shared" si="0"/>
        <v>78</v>
      </c>
      <c r="B87" s="169"/>
      <c r="C87" s="186"/>
      <c r="D87" s="179" t="s">
        <v>83</v>
      </c>
      <c r="E87" s="180"/>
      <c r="F87" s="142"/>
      <c r="G87" s="187" t="s">
        <v>77</v>
      </c>
      <c r="H87" s="83">
        <v>1000</v>
      </c>
      <c r="I87" s="138" t="s">
        <v>315</v>
      </c>
      <c r="J87" s="112" t="s">
        <v>11</v>
      </c>
    </row>
    <row r="88" spans="1:10" ht="40.200000000000003" thickBot="1" x14ac:dyDescent="0.25">
      <c r="A88" s="123">
        <f t="shared" si="0"/>
        <v>79</v>
      </c>
      <c r="B88" s="169"/>
      <c r="C88" s="186"/>
      <c r="D88" s="179" t="s">
        <v>84</v>
      </c>
      <c r="E88" s="180"/>
      <c r="F88" s="142"/>
      <c r="G88" s="187" t="s">
        <v>77</v>
      </c>
      <c r="H88" s="83">
        <v>1000</v>
      </c>
      <c r="I88" s="138" t="s">
        <v>315</v>
      </c>
      <c r="J88" s="112" t="s">
        <v>11</v>
      </c>
    </row>
    <row r="89" spans="1:10" ht="40.200000000000003" thickBot="1" x14ac:dyDescent="0.25">
      <c r="A89" s="123">
        <f t="shared" si="0"/>
        <v>80</v>
      </c>
      <c r="B89" s="169"/>
      <c r="C89" s="186"/>
      <c r="D89" s="179" t="s">
        <v>454</v>
      </c>
      <c r="E89" s="180"/>
      <c r="F89" s="142"/>
      <c r="G89" s="187" t="s">
        <v>77</v>
      </c>
      <c r="H89" s="83">
        <v>1000</v>
      </c>
      <c r="I89" s="138" t="s">
        <v>315</v>
      </c>
      <c r="J89" s="112" t="s">
        <v>11</v>
      </c>
    </row>
    <row r="90" spans="1:10" ht="40.200000000000003" thickBot="1" x14ac:dyDescent="0.25">
      <c r="A90" s="123">
        <f t="shared" si="0"/>
        <v>81</v>
      </c>
      <c r="B90" s="169"/>
      <c r="C90" s="186"/>
      <c r="D90" s="179" t="s">
        <v>85</v>
      </c>
      <c r="E90" s="180"/>
      <c r="F90" s="142"/>
      <c r="G90" s="187" t="s">
        <v>77</v>
      </c>
      <c r="H90" s="83">
        <v>1000</v>
      </c>
      <c r="I90" s="138" t="s">
        <v>315</v>
      </c>
      <c r="J90" s="112" t="s">
        <v>11</v>
      </c>
    </row>
    <row r="91" spans="1:10" ht="40.200000000000003" thickBot="1" x14ac:dyDescent="0.25">
      <c r="A91" s="123">
        <f t="shared" si="0"/>
        <v>82</v>
      </c>
      <c r="B91" s="169"/>
      <c r="C91" s="186"/>
      <c r="D91" s="179" t="s">
        <v>86</v>
      </c>
      <c r="E91" s="180"/>
      <c r="F91" s="142"/>
      <c r="G91" s="187" t="s">
        <v>77</v>
      </c>
      <c r="H91" s="83">
        <v>1000</v>
      </c>
      <c r="I91" s="138" t="s">
        <v>315</v>
      </c>
      <c r="J91" s="112" t="s">
        <v>11</v>
      </c>
    </row>
    <row r="92" spans="1:10" ht="40.200000000000003" thickBot="1" x14ac:dyDescent="0.25">
      <c r="A92" s="123">
        <f t="shared" si="0"/>
        <v>83</v>
      </c>
      <c r="B92" s="169"/>
      <c r="C92" s="186"/>
      <c r="D92" s="179" t="s">
        <v>87</v>
      </c>
      <c r="E92" s="180"/>
      <c r="F92" s="142"/>
      <c r="G92" s="187" t="s">
        <v>77</v>
      </c>
      <c r="H92" s="189">
        <f>H84-SUM(H85:H91)</f>
        <v>103000</v>
      </c>
      <c r="I92" s="138" t="s">
        <v>316</v>
      </c>
      <c r="J92" s="112" t="s">
        <v>11</v>
      </c>
    </row>
    <row r="93" spans="1:10" ht="53.4" thickBot="1" x14ac:dyDescent="0.25">
      <c r="A93" s="123">
        <f t="shared" si="0"/>
        <v>84</v>
      </c>
      <c r="B93" s="169"/>
      <c r="C93" s="186"/>
      <c r="D93" s="179" t="s">
        <v>455</v>
      </c>
      <c r="E93" s="180"/>
      <c r="F93" s="142"/>
      <c r="G93" s="187" t="s">
        <v>77</v>
      </c>
      <c r="H93" s="446">
        <v>72000</v>
      </c>
      <c r="I93" s="138" t="s">
        <v>456</v>
      </c>
    </row>
    <row r="94" spans="1:10" ht="27" thickBot="1" x14ac:dyDescent="0.25">
      <c r="A94" s="123">
        <f t="shared" ref="A94:A158" si="1">ROW()-9</f>
        <v>85</v>
      </c>
      <c r="B94" s="169"/>
      <c r="C94" s="186"/>
      <c r="D94" s="179" t="s">
        <v>88</v>
      </c>
      <c r="E94" s="180"/>
      <c r="F94" s="142"/>
      <c r="G94" s="187" t="s">
        <v>89</v>
      </c>
      <c r="H94" s="76">
        <v>203009</v>
      </c>
      <c r="I94" s="138" t="s">
        <v>317</v>
      </c>
      <c r="J94" s="112" t="s">
        <v>11</v>
      </c>
    </row>
    <row r="95" spans="1:10" ht="27" thickBot="1" x14ac:dyDescent="0.25">
      <c r="A95" s="123">
        <f t="shared" si="1"/>
        <v>86</v>
      </c>
      <c r="B95" s="169"/>
      <c r="C95" s="186"/>
      <c r="D95" s="179" t="s">
        <v>90</v>
      </c>
      <c r="E95" s="180"/>
      <c r="F95" s="142"/>
      <c r="G95" s="187" t="s">
        <v>14</v>
      </c>
      <c r="H95" s="76" t="s">
        <v>284</v>
      </c>
      <c r="I95" s="138" t="s">
        <v>318</v>
      </c>
      <c r="J95" s="112" t="s">
        <v>11</v>
      </c>
    </row>
    <row r="96" spans="1:10" ht="27" thickBot="1" x14ac:dyDescent="0.25">
      <c r="A96" s="123">
        <f t="shared" si="1"/>
        <v>87</v>
      </c>
      <c r="B96" s="169"/>
      <c r="C96" s="186"/>
      <c r="D96" s="179" t="s">
        <v>457</v>
      </c>
      <c r="E96" s="180"/>
      <c r="F96" s="142"/>
      <c r="G96" s="187" t="s">
        <v>14</v>
      </c>
      <c r="H96" s="139" t="s">
        <v>487</v>
      </c>
      <c r="I96" s="138" t="s">
        <v>459</v>
      </c>
    </row>
    <row r="97" spans="1:10" ht="27" thickBot="1" x14ac:dyDescent="0.25">
      <c r="A97" s="123">
        <f t="shared" si="1"/>
        <v>88</v>
      </c>
      <c r="B97" s="169"/>
      <c r="C97" s="186"/>
      <c r="D97" s="179" t="s">
        <v>91</v>
      </c>
      <c r="E97" s="180"/>
      <c r="F97" s="142"/>
      <c r="G97" s="187" t="s">
        <v>14</v>
      </c>
      <c r="H97" s="76" t="s">
        <v>291</v>
      </c>
      <c r="I97" s="138" t="s">
        <v>318</v>
      </c>
      <c r="J97" s="112" t="s">
        <v>11</v>
      </c>
    </row>
    <row r="98" spans="1:10" ht="40.200000000000003" thickBot="1" x14ac:dyDescent="0.25">
      <c r="A98" s="123">
        <f t="shared" si="1"/>
        <v>89</v>
      </c>
      <c r="B98" s="169"/>
      <c r="C98" s="186"/>
      <c r="D98" s="179" t="s">
        <v>92</v>
      </c>
      <c r="E98" s="180"/>
      <c r="F98" s="142"/>
      <c r="G98" s="187" t="s">
        <v>14</v>
      </c>
      <c r="H98" s="76">
        <v>1234567890</v>
      </c>
      <c r="I98" s="138" t="s">
        <v>696</v>
      </c>
      <c r="J98" s="112" t="s">
        <v>11</v>
      </c>
    </row>
    <row r="99" spans="1:10" ht="40.950000000000003" customHeight="1" thickBot="1" x14ac:dyDescent="0.25">
      <c r="A99" s="123">
        <f t="shared" si="1"/>
        <v>90</v>
      </c>
      <c r="B99" s="169"/>
      <c r="C99" s="186"/>
      <c r="D99" s="179" t="s">
        <v>93</v>
      </c>
      <c r="E99" s="180"/>
      <c r="F99" s="142"/>
      <c r="G99" s="187" t="s">
        <v>89</v>
      </c>
      <c r="H99" s="76">
        <v>202503</v>
      </c>
      <c r="I99" s="138" t="s">
        <v>697</v>
      </c>
      <c r="J99" s="112" t="s">
        <v>11</v>
      </c>
    </row>
    <row r="100" spans="1:10" ht="49.95" customHeight="1" thickBot="1" x14ac:dyDescent="0.25">
      <c r="A100" s="123">
        <f t="shared" si="1"/>
        <v>91</v>
      </c>
      <c r="B100" s="169"/>
      <c r="C100" s="186"/>
      <c r="D100" s="179" t="s">
        <v>94</v>
      </c>
      <c r="E100" s="180"/>
      <c r="F100" s="142"/>
      <c r="G100" s="187" t="s">
        <v>14</v>
      </c>
      <c r="H100" s="76" t="s">
        <v>415</v>
      </c>
      <c r="I100" s="138" t="s">
        <v>319</v>
      </c>
      <c r="J100" s="112" t="s">
        <v>11</v>
      </c>
    </row>
    <row r="101" spans="1:10" ht="54.45" customHeight="1" thickBot="1" x14ac:dyDescent="0.25">
      <c r="A101" s="123">
        <f t="shared" si="1"/>
        <v>92</v>
      </c>
      <c r="B101" s="169"/>
      <c r="C101" s="186"/>
      <c r="D101" s="179" t="s">
        <v>95</v>
      </c>
      <c r="E101" s="180"/>
      <c r="F101" s="142"/>
      <c r="G101" s="187" t="s">
        <v>14</v>
      </c>
      <c r="H101" s="76" t="s">
        <v>416</v>
      </c>
      <c r="I101" s="138" t="s">
        <v>320</v>
      </c>
      <c r="J101" s="112" t="s">
        <v>11</v>
      </c>
    </row>
    <row r="102" spans="1:10" ht="13.8" thickBot="1" x14ac:dyDescent="0.25">
      <c r="A102" s="123">
        <f t="shared" si="1"/>
        <v>93</v>
      </c>
      <c r="B102" s="169"/>
      <c r="C102" s="186"/>
      <c r="D102" s="179" t="s">
        <v>96</v>
      </c>
      <c r="E102" s="180"/>
      <c r="F102" s="142"/>
      <c r="G102" s="187" t="s">
        <v>14</v>
      </c>
      <c r="H102" s="76"/>
      <c r="I102" s="138" t="s">
        <v>294</v>
      </c>
      <c r="J102" s="112" t="s">
        <v>11</v>
      </c>
    </row>
    <row r="103" spans="1:10" ht="13.8" thickBot="1" x14ac:dyDescent="0.25">
      <c r="A103" s="123">
        <f t="shared" si="1"/>
        <v>94</v>
      </c>
      <c r="B103" s="169"/>
      <c r="C103" s="186"/>
      <c r="D103" s="179" t="s">
        <v>97</v>
      </c>
      <c r="E103" s="180"/>
      <c r="F103" s="142"/>
      <c r="G103" s="187" t="s">
        <v>14</v>
      </c>
      <c r="H103" s="76"/>
      <c r="I103" s="138" t="s">
        <v>294</v>
      </c>
      <c r="J103" s="112" t="s">
        <v>11</v>
      </c>
    </row>
    <row r="104" spans="1:10" ht="13.8" thickBot="1" x14ac:dyDescent="0.25">
      <c r="A104" s="123">
        <f t="shared" si="1"/>
        <v>95</v>
      </c>
      <c r="B104" s="169"/>
      <c r="C104" s="186"/>
      <c r="D104" s="179" t="s">
        <v>98</v>
      </c>
      <c r="E104" s="180"/>
      <c r="F104" s="142"/>
      <c r="G104" s="187" t="s">
        <v>14</v>
      </c>
      <c r="H104" s="76"/>
      <c r="I104" s="138" t="s">
        <v>294</v>
      </c>
      <c r="J104" s="112" t="s">
        <v>11</v>
      </c>
    </row>
    <row r="105" spans="1:10" ht="13.8" thickBot="1" x14ac:dyDescent="0.25">
      <c r="A105" s="123">
        <f t="shared" si="1"/>
        <v>96</v>
      </c>
      <c r="B105" s="169"/>
      <c r="C105" s="186"/>
      <c r="D105" s="179" t="s">
        <v>99</v>
      </c>
      <c r="E105" s="180"/>
      <c r="F105" s="142"/>
      <c r="G105" s="187" t="s">
        <v>14</v>
      </c>
      <c r="H105" s="76"/>
      <c r="I105" s="138" t="s">
        <v>294</v>
      </c>
      <c r="J105" s="112" t="s">
        <v>11</v>
      </c>
    </row>
    <row r="106" spans="1:10" ht="66.599999999999994" thickBot="1" x14ac:dyDescent="0.25">
      <c r="A106" s="123">
        <f t="shared" si="1"/>
        <v>97</v>
      </c>
      <c r="B106" s="169"/>
      <c r="C106" s="186"/>
      <c r="D106" s="179" t="s">
        <v>100</v>
      </c>
      <c r="E106" s="180"/>
      <c r="F106" s="142"/>
      <c r="G106" s="187" t="s">
        <v>14</v>
      </c>
      <c r="H106" s="76" t="s">
        <v>433</v>
      </c>
      <c r="I106" s="138" t="s">
        <v>359</v>
      </c>
      <c r="J106" s="112" t="s">
        <v>11</v>
      </c>
    </row>
    <row r="107" spans="1:10" ht="27" thickBot="1" x14ac:dyDescent="0.25">
      <c r="A107" s="123">
        <f t="shared" si="1"/>
        <v>98</v>
      </c>
      <c r="B107" s="169"/>
      <c r="C107" s="186"/>
      <c r="D107" s="179" t="s">
        <v>101</v>
      </c>
      <c r="E107" s="180"/>
      <c r="F107" s="142"/>
      <c r="G107" s="187" t="s">
        <v>56</v>
      </c>
      <c r="H107" s="76">
        <v>2028</v>
      </c>
      <c r="I107" s="138" t="s">
        <v>358</v>
      </c>
      <c r="J107" s="112" t="s">
        <v>11</v>
      </c>
    </row>
    <row r="108" spans="1:10" ht="27" thickBot="1" x14ac:dyDescent="0.25">
      <c r="A108" s="123">
        <f t="shared" si="1"/>
        <v>99</v>
      </c>
      <c r="B108" s="169"/>
      <c r="C108" s="186"/>
      <c r="D108" s="179" t="s">
        <v>102</v>
      </c>
      <c r="E108" s="180"/>
      <c r="F108" s="142"/>
      <c r="G108" s="187" t="s">
        <v>14</v>
      </c>
      <c r="H108" s="76" t="s">
        <v>284</v>
      </c>
      <c r="I108" s="138" t="s">
        <v>318</v>
      </c>
      <c r="J108" s="112" t="s">
        <v>11</v>
      </c>
    </row>
    <row r="109" spans="1:10" ht="27" thickBot="1" x14ac:dyDescent="0.25">
      <c r="A109" s="123">
        <f t="shared" si="1"/>
        <v>100</v>
      </c>
      <c r="B109" s="169"/>
      <c r="C109" s="186"/>
      <c r="D109" s="447" t="s">
        <v>460</v>
      </c>
      <c r="E109" s="180"/>
      <c r="F109" s="142"/>
      <c r="G109" s="187" t="s">
        <v>14</v>
      </c>
      <c r="H109" s="76" t="s">
        <v>284</v>
      </c>
      <c r="I109" s="138" t="s">
        <v>318</v>
      </c>
      <c r="J109" s="112" t="s">
        <v>11</v>
      </c>
    </row>
    <row r="110" spans="1:10" ht="27" thickBot="1" x14ac:dyDescent="0.25">
      <c r="A110" s="123">
        <f t="shared" si="1"/>
        <v>101</v>
      </c>
      <c r="B110" s="169"/>
      <c r="C110" s="186"/>
      <c r="D110" s="190" t="s">
        <v>103</v>
      </c>
      <c r="E110" s="180" t="s">
        <v>104</v>
      </c>
      <c r="F110" s="142"/>
      <c r="G110" s="187" t="s">
        <v>14</v>
      </c>
      <c r="H110" s="75" t="s">
        <v>417</v>
      </c>
      <c r="I110" s="138" t="s">
        <v>357</v>
      </c>
      <c r="J110" s="112" t="s">
        <v>11</v>
      </c>
    </row>
    <row r="111" spans="1:10" ht="13.8" thickBot="1" x14ac:dyDescent="0.25">
      <c r="A111" s="123">
        <f t="shared" si="1"/>
        <v>102</v>
      </c>
      <c r="B111" s="169"/>
      <c r="C111" s="186"/>
      <c r="D111" s="191"/>
      <c r="E111" s="177" t="s">
        <v>105</v>
      </c>
      <c r="F111" s="135"/>
      <c r="G111" s="187" t="s">
        <v>14</v>
      </c>
      <c r="H111" s="76" t="s">
        <v>418</v>
      </c>
      <c r="I111" s="138" t="s">
        <v>106</v>
      </c>
      <c r="J111" s="112" t="s">
        <v>11</v>
      </c>
    </row>
    <row r="112" spans="1:10" ht="27" thickBot="1" x14ac:dyDescent="0.25">
      <c r="A112" s="123">
        <f t="shared" si="1"/>
        <v>103</v>
      </c>
      <c r="B112" s="169"/>
      <c r="C112" s="186"/>
      <c r="D112" s="191"/>
      <c r="E112" s="177" t="s">
        <v>107</v>
      </c>
      <c r="F112" s="135"/>
      <c r="G112" s="187" t="s">
        <v>14</v>
      </c>
      <c r="H112" s="84" t="s">
        <v>419</v>
      </c>
      <c r="I112" s="138" t="s">
        <v>356</v>
      </c>
      <c r="J112" s="112" t="s">
        <v>11</v>
      </c>
    </row>
    <row r="113" spans="1:10" ht="27" thickBot="1" x14ac:dyDescent="0.25">
      <c r="A113" s="123">
        <f t="shared" si="1"/>
        <v>104</v>
      </c>
      <c r="B113" s="169"/>
      <c r="C113" s="186"/>
      <c r="D113" s="192" t="s">
        <v>108</v>
      </c>
      <c r="E113" s="177" t="s">
        <v>109</v>
      </c>
      <c r="F113" s="135"/>
      <c r="G113" s="187" t="s">
        <v>14</v>
      </c>
      <c r="H113" s="75" t="s">
        <v>420</v>
      </c>
      <c r="I113" s="138" t="s">
        <v>294</v>
      </c>
      <c r="J113" s="112" t="s">
        <v>11</v>
      </c>
    </row>
    <row r="114" spans="1:10" ht="13.8" thickBot="1" x14ac:dyDescent="0.25">
      <c r="A114" s="123">
        <f t="shared" si="1"/>
        <v>105</v>
      </c>
      <c r="B114" s="169"/>
      <c r="C114" s="186"/>
      <c r="D114" s="193"/>
      <c r="E114" s="177" t="s">
        <v>105</v>
      </c>
      <c r="F114" s="135"/>
      <c r="G114" s="187" t="s">
        <v>14</v>
      </c>
      <c r="H114" s="76" t="s">
        <v>421</v>
      </c>
      <c r="I114" s="138" t="s">
        <v>294</v>
      </c>
      <c r="J114" s="112" t="s">
        <v>11</v>
      </c>
    </row>
    <row r="115" spans="1:10" ht="13.8" thickBot="1" x14ac:dyDescent="0.25">
      <c r="A115" s="123">
        <f t="shared" si="1"/>
        <v>106</v>
      </c>
      <c r="B115" s="169"/>
      <c r="C115" s="186"/>
      <c r="D115" s="194"/>
      <c r="E115" s="177" t="s">
        <v>107</v>
      </c>
      <c r="F115" s="135"/>
      <c r="G115" s="187" t="s">
        <v>14</v>
      </c>
      <c r="H115" s="84" t="s">
        <v>422</v>
      </c>
      <c r="I115" s="138" t="s">
        <v>294</v>
      </c>
      <c r="J115" s="112" t="s">
        <v>11</v>
      </c>
    </row>
    <row r="116" spans="1:10" ht="27" thickBot="1" x14ac:dyDescent="0.25">
      <c r="A116" s="123">
        <f t="shared" si="1"/>
        <v>107</v>
      </c>
      <c r="B116" s="169"/>
      <c r="C116" s="186"/>
      <c r="D116" s="192" t="s">
        <v>110</v>
      </c>
      <c r="E116" s="177" t="s">
        <v>109</v>
      </c>
      <c r="F116" s="135"/>
      <c r="G116" s="187" t="s">
        <v>14</v>
      </c>
      <c r="H116" s="75" t="s">
        <v>423</v>
      </c>
      <c r="I116" s="138" t="s">
        <v>294</v>
      </c>
      <c r="J116" s="112" t="s">
        <v>11</v>
      </c>
    </row>
    <row r="117" spans="1:10" ht="13.8" thickBot="1" x14ac:dyDescent="0.25">
      <c r="A117" s="123">
        <f t="shared" si="1"/>
        <v>108</v>
      </c>
      <c r="B117" s="169"/>
      <c r="C117" s="186"/>
      <c r="D117" s="193"/>
      <c r="E117" s="177" t="s">
        <v>105</v>
      </c>
      <c r="F117" s="135"/>
      <c r="G117" s="187" t="s">
        <v>14</v>
      </c>
      <c r="H117" s="76" t="s">
        <v>424</v>
      </c>
      <c r="I117" s="138" t="s">
        <v>294</v>
      </c>
      <c r="J117" s="112" t="s">
        <v>11</v>
      </c>
    </row>
    <row r="118" spans="1:10" ht="13.8" thickBot="1" x14ac:dyDescent="0.25">
      <c r="A118" s="123">
        <f t="shared" si="1"/>
        <v>109</v>
      </c>
      <c r="B118" s="169"/>
      <c r="C118" s="186"/>
      <c r="D118" s="194"/>
      <c r="E118" s="177" t="s">
        <v>107</v>
      </c>
      <c r="F118" s="135"/>
      <c r="G118" s="187" t="s">
        <v>14</v>
      </c>
      <c r="H118" s="84" t="s">
        <v>425</v>
      </c>
      <c r="I118" s="138" t="s">
        <v>294</v>
      </c>
      <c r="J118" s="112" t="s">
        <v>11</v>
      </c>
    </row>
    <row r="119" spans="1:10" ht="27" thickBot="1" x14ac:dyDescent="0.25">
      <c r="A119" s="123">
        <f t="shared" si="1"/>
        <v>110</v>
      </c>
      <c r="B119" s="169"/>
      <c r="C119" s="186"/>
      <c r="D119" s="192" t="s">
        <v>111</v>
      </c>
      <c r="E119" s="177" t="s">
        <v>109</v>
      </c>
      <c r="F119" s="135"/>
      <c r="G119" s="187" t="s">
        <v>14</v>
      </c>
      <c r="H119" s="75" t="s">
        <v>426</v>
      </c>
      <c r="I119" s="138" t="s">
        <v>294</v>
      </c>
      <c r="J119" s="112" t="s">
        <v>11</v>
      </c>
    </row>
    <row r="120" spans="1:10" ht="13.8" thickBot="1" x14ac:dyDescent="0.25">
      <c r="A120" s="123">
        <f t="shared" si="1"/>
        <v>111</v>
      </c>
      <c r="B120" s="169"/>
      <c r="C120" s="186"/>
      <c r="D120" s="193"/>
      <c r="E120" s="177" t="s">
        <v>105</v>
      </c>
      <c r="F120" s="135"/>
      <c r="G120" s="187" t="s">
        <v>14</v>
      </c>
      <c r="H120" s="76" t="s">
        <v>427</v>
      </c>
      <c r="I120" s="138" t="s">
        <v>294</v>
      </c>
      <c r="J120" s="112" t="s">
        <v>11</v>
      </c>
    </row>
    <row r="121" spans="1:10" ht="13.8" thickBot="1" x14ac:dyDescent="0.25">
      <c r="A121" s="123">
        <f t="shared" si="1"/>
        <v>112</v>
      </c>
      <c r="B121" s="169"/>
      <c r="C121" s="186"/>
      <c r="D121" s="194"/>
      <c r="E121" s="177" t="s">
        <v>107</v>
      </c>
      <c r="F121" s="135"/>
      <c r="G121" s="187" t="s">
        <v>14</v>
      </c>
      <c r="H121" s="84" t="s">
        <v>428</v>
      </c>
      <c r="I121" s="138" t="s">
        <v>294</v>
      </c>
      <c r="J121" s="112" t="s">
        <v>11</v>
      </c>
    </row>
    <row r="122" spans="1:10" ht="27" thickBot="1" x14ac:dyDescent="0.25">
      <c r="A122" s="123">
        <f t="shared" si="1"/>
        <v>113</v>
      </c>
      <c r="B122" s="169"/>
      <c r="C122" s="186"/>
      <c r="D122" s="192" t="s">
        <v>112</v>
      </c>
      <c r="E122" s="177" t="s">
        <v>109</v>
      </c>
      <c r="F122" s="135"/>
      <c r="G122" s="187" t="s">
        <v>14</v>
      </c>
      <c r="H122" s="75" t="s">
        <v>429</v>
      </c>
      <c r="I122" s="138" t="s">
        <v>294</v>
      </c>
      <c r="J122" s="112" t="s">
        <v>11</v>
      </c>
    </row>
    <row r="123" spans="1:10" ht="13.8" thickBot="1" x14ac:dyDescent="0.25">
      <c r="A123" s="123">
        <f t="shared" si="1"/>
        <v>114</v>
      </c>
      <c r="B123" s="169"/>
      <c r="C123" s="186"/>
      <c r="D123" s="193"/>
      <c r="E123" s="177" t="s">
        <v>105</v>
      </c>
      <c r="F123" s="135"/>
      <c r="G123" s="187" t="s">
        <v>31</v>
      </c>
      <c r="H123" s="76" t="s">
        <v>430</v>
      </c>
      <c r="I123" s="138" t="s">
        <v>294</v>
      </c>
      <c r="J123" s="112" t="s">
        <v>11</v>
      </c>
    </row>
    <row r="124" spans="1:10" ht="13.8" thickBot="1" x14ac:dyDescent="0.25">
      <c r="A124" s="123">
        <f t="shared" si="1"/>
        <v>115</v>
      </c>
      <c r="B124" s="169"/>
      <c r="C124" s="186"/>
      <c r="D124" s="194"/>
      <c r="E124" s="177" t="s">
        <v>107</v>
      </c>
      <c r="F124" s="135"/>
      <c r="G124" s="187" t="s">
        <v>14</v>
      </c>
      <c r="H124" s="84" t="s">
        <v>431</v>
      </c>
      <c r="I124" s="138" t="s">
        <v>294</v>
      </c>
      <c r="J124" s="112" t="s">
        <v>11</v>
      </c>
    </row>
    <row r="125" spans="1:10" ht="93" thickBot="1" x14ac:dyDescent="0.25">
      <c r="A125" s="123">
        <f t="shared" si="1"/>
        <v>116</v>
      </c>
      <c r="B125" s="169"/>
      <c r="C125" s="186"/>
      <c r="D125" s="195" t="s">
        <v>113</v>
      </c>
      <c r="E125" s="177"/>
      <c r="F125" s="135"/>
      <c r="G125" s="187" t="s">
        <v>14</v>
      </c>
      <c r="H125" s="76" t="s">
        <v>284</v>
      </c>
      <c r="I125" s="138" t="s">
        <v>448</v>
      </c>
      <c r="J125" s="112" t="s">
        <v>11</v>
      </c>
    </row>
    <row r="126" spans="1:10" ht="13.8" thickBot="1" x14ac:dyDescent="0.25">
      <c r="A126" s="196">
        <f t="shared" si="1"/>
        <v>117</v>
      </c>
      <c r="B126" s="169"/>
      <c r="C126" s="186"/>
      <c r="D126" s="179" t="s">
        <v>114</v>
      </c>
      <c r="E126" s="197"/>
      <c r="F126" s="198"/>
      <c r="G126" s="199" t="s">
        <v>14</v>
      </c>
      <c r="H126" s="85" t="s">
        <v>432</v>
      </c>
      <c r="I126" s="200" t="s">
        <v>361</v>
      </c>
      <c r="J126" s="112" t="s">
        <v>11</v>
      </c>
    </row>
    <row r="127" spans="1:10" ht="27" thickBot="1" x14ac:dyDescent="0.25">
      <c r="A127" s="196">
        <f t="shared" si="1"/>
        <v>118</v>
      </c>
      <c r="B127" s="169"/>
      <c r="C127" s="186"/>
      <c r="D127" s="179" t="s">
        <v>687</v>
      </c>
      <c r="E127" s="448"/>
      <c r="F127" s="449"/>
      <c r="G127" s="187" t="s">
        <v>119</v>
      </c>
      <c r="H127" s="76">
        <v>20351015</v>
      </c>
      <c r="I127" s="450" t="s">
        <v>688</v>
      </c>
    </row>
    <row r="128" spans="1:10" s="205" customFormat="1" ht="53.4" thickBot="1" x14ac:dyDescent="0.25">
      <c r="A128" s="196">
        <f t="shared" si="1"/>
        <v>119</v>
      </c>
      <c r="B128" s="201"/>
      <c r="C128" s="202"/>
      <c r="D128" s="195" t="s">
        <v>255</v>
      </c>
      <c r="E128" s="177"/>
      <c r="F128" s="135"/>
      <c r="G128" s="203" t="s">
        <v>14</v>
      </c>
      <c r="H128" s="86" t="s">
        <v>287</v>
      </c>
      <c r="I128" s="138" t="s">
        <v>263</v>
      </c>
      <c r="J128" s="204" t="s">
        <v>11</v>
      </c>
    </row>
    <row r="129" spans="1:10" s="205" customFormat="1" ht="40.200000000000003" thickBot="1" x14ac:dyDescent="0.25">
      <c r="A129" s="196">
        <f t="shared" si="1"/>
        <v>120</v>
      </c>
      <c r="B129" s="201"/>
      <c r="C129" s="202"/>
      <c r="D129" s="195" t="s">
        <v>256</v>
      </c>
      <c r="E129" s="177"/>
      <c r="F129" s="135"/>
      <c r="G129" s="203" t="s">
        <v>14</v>
      </c>
      <c r="H129" s="85" t="s">
        <v>286</v>
      </c>
      <c r="I129" s="138" t="s">
        <v>189</v>
      </c>
      <c r="J129" s="204" t="s">
        <v>11</v>
      </c>
    </row>
    <row r="130" spans="1:10" s="205" customFormat="1" ht="13.8" thickBot="1" x14ac:dyDescent="0.25">
      <c r="A130" s="196">
        <f t="shared" si="1"/>
        <v>121</v>
      </c>
      <c r="B130" s="201"/>
      <c r="C130" s="202"/>
      <c r="D130" s="195" t="s">
        <v>257</v>
      </c>
      <c r="E130" s="177"/>
      <c r="F130" s="135"/>
      <c r="G130" s="203" t="s">
        <v>14</v>
      </c>
      <c r="H130" s="85" t="s">
        <v>286</v>
      </c>
      <c r="I130" s="138" t="s">
        <v>302</v>
      </c>
      <c r="J130" s="204" t="s">
        <v>11</v>
      </c>
    </row>
    <row r="131" spans="1:10" s="205" customFormat="1" ht="13.8" thickBot="1" x14ac:dyDescent="0.25">
      <c r="A131" s="196">
        <f t="shared" si="1"/>
        <v>122</v>
      </c>
      <c r="B131" s="201"/>
      <c r="C131" s="202"/>
      <c r="D131" s="195" t="s">
        <v>258</v>
      </c>
      <c r="E131" s="177"/>
      <c r="F131" s="135"/>
      <c r="G131" s="203" t="s">
        <v>14</v>
      </c>
      <c r="H131" s="85" t="s">
        <v>288</v>
      </c>
      <c r="I131" s="138" t="s">
        <v>302</v>
      </c>
      <c r="J131" s="204" t="s">
        <v>11</v>
      </c>
    </row>
    <row r="132" spans="1:10" s="205" customFormat="1" ht="13.8" thickBot="1" x14ac:dyDescent="0.25">
      <c r="A132" s="196">
        <f t="shared" si="1"/>
        <v>123</v>
      </c>
      <c r="B132" s="201"/>
      <c r="C132" s="202"/>
      <c r="D132" s="195" t="s">
        <v>259</v>
      </c>
      <c r="E132" s="177"/>
      <c r="F132" s="135"/>
      <c r="G132" s="203" t="s">
        <v>14</v>
      </c>
      <c r="H132" s="85" t="s">
        <v>289</v>
      </c>
      <c r="I132" s="138" t="s">
        <v>302</v>
      </c>
      <c r="J132" s="204" t="s">
        <v>11</v>
      </c>
    </row>
    <row r="133" spans="1:10" s="205" customFormat="1" ht="13.8" thickBot="1" x14ac:dyDescent="0.25">
      <c r="A133" s="196">
        <f t="shared" si="1"/>
        <v>124</v>
      </c>
      <c r="B133" s="201"/>
      <c r="C133" s="202"/>
      <c r="D133" s="195" t="s">
        <v>260</v>
      </c>
      <c r="E133" s="177"/>
      <c r="F133" s="135"/>
      <c r="G133" s="203" t="s">
        <v>14</v>
      </c>
      <c r="H133" s="85" t="s">
        <v>290</v>
      </c>
      <c r="I133" s="138" t="s">
        <v>302</v>
      </c>
      <c r="J133" s="204" t="s">
        <v>11</v>
      </c>
    </row>
    <row r="134" spans="1:10" ht="27" thickBot="1" x14ac:dyDescent="0.25">
      <c r="A134" s="196">
        <f t="shared" si="1"/>
        <v>125</v>
      </c>
      <c r="B134" s="169"/>
      <c r="C134" s="186"/>
      <c r="D134" s="176" t="s">
        <v>115</v>
      </c>
      <c r="E134" s="180"/>
      <c r="F134" s="142"/>
      <c r="G134" s="187" t="s">
        <v>31</v>
      </c>
      <c r="H134" s="76" t="s">
        <v>284</v>
      </c>
      <c r="I134" s="138" t="s">
        <v>355</v>
      </c>
      <c r="J134" s="112" t="s">
        <v>11</v>
      </c>
    </row>
    <row r="135" spans="1:10" ht="41.4" thickBot="1" x14ac:dyDescent="0.25">
      <c r="A135" s="123">
        <f t="shared" si="1"/>
        <v>126</v>
      </c>
      <c r="B135" s="169"/>
      <c r="C135" s="186"/>
      <c r="D135" s="176" t="s">
        <v>190</v>
      </c>
      <c r="E135" s="177"/>
      <c r="F135" s="135"/>
      <c r="G135" s="187" t="s">
        <v>14</v>
      </c>
      <c r="H135" s="76" t="s">
        <v>364</v>
      </c>
      <c r="I135" s="138" t="s">
        <v>354</v>
      </c>
      <c r="J135" s="112" t="s">
        <v>11</v>
      </c>
    </row>
    <row r="136" spans="1:10" ht="40.200000000000003" thickBot="1" x14ac:dyDescent="0.25">
      <c r="A136" s="123">
        <f t="shared" si="1"/>
        <v>127</v>
      </c>
      <c r="B136" s="169"/>
      <c r="C136" s="186"/>
      <c r="D136" s="176" t="s">
        <v>116</v>
      </c>
      <c r="E136" s="177"/>
      <c r="F136" s="135"/>
      <c r="G136" s="187" t="s">
        <v>14</v>
      </c>
      <c r="H136" s="76" t="s">
        <v>292</v>
      </c>
      <c r="I136" s="138" t="s">
        <v>353</v>
      </c>
      <c r="J136" s="112" t="s">
        <v>11</v>
      </c>
    </row>
    <row r="137" spans="1:10" ht="27" thickBot="1" x14ac:dyDescent="0.25">
      <c r="A137" s="196">
        <f t="shared" si="1"/>
        <v>128</v>
      </c>
      <c r="B137" s="169"/>
      <c r="C137" s="186"/>
      <c r="D137" s="176" t="s">
        <v>283</v>
      </c>
      <c r="E137" s="180"/>
      <c r="F137" s="142"/>
      <c r="G137" s="187" t="s">
        <v>31</v>
      </c>
      <c r="H137" s="76" t="s">
        <v>284</v>
      </c>
      <c r="I137" s="138" t="s">
        <v>352</v>
      </c>
      <c r="J137" s="112" t="s">
        <v>11</v>
      </c>
    </row>
    <row r="138" spans="1:10" ht="27" thickBot="1" x14ac:dyDescent="0.25">
      <c r="A138" s="196">
        <f t="shared" si="1"/>
        <v>129</v>
      </c>
      <c r="B138" s="169"/>
      <c r="C138" s="186"/>
      <c r="D138" s="176" t="s">
        <v>461</v>
      </c>
      <c r="E138" s="180"/>
      <c r="F138" s="142"/>
      <c r="G138" s="187" t="s">
        <v>31</v>
      </c>
      <c r="H138" s="76" t="s">
        <v>284</v>
      </c>
      <c r="I138" s="138" t="s">
        <v>462</v>
      </c>
      <c r="J138" s="112" t="s">
        <v>11</v>
      </c>
    </row>
    <row r="139" spans="1:10" ht="27" thickBot="1" x14ac:dyDescent="0.25">
      <c r="A139" s="123">
        <f t="shared" si="1"/>
        <v>130</v>
      </c>
      <c r="B139" s="169"/>
      <c r="C139" s="186"/>
      <c r="D139" s="206" t="s">
        <v>117</v>
      </c>
      <c r="E139" s="180" t="s">
        <v>118</v>
      </c>
      <c r="F139" s="142"/>
      <c r="G139" s="187" t="s">
        <v>119</v>
      </c>
      <c r="H139" s="76">
        <v>20231015</v>
      </c>
      <c r="I139" s="138" t="s">
        <v>351</v>
      </c>
      <c r="J139" s="112" t="s">
        <v>11</v>
      </c>
    </row>
    <row r="140" spans="1:10" ht="27" thickBot="1" x14ac:dyDescent="0.25">
      <c r="A140" s="123">
        <f t="shared" si="1"/>
        <v>131</v>
      </c>
      <c r="B140" s="169"/>
      <c r="C140" s="186"/>
      <c r="D140" s="207"/>
      <c r="E140" s="177" t="s">
        <v>120</v>
      </c>
      <c r="F140" s="135"/>
      <c r="G140" s="208" t="s">
        <v>188</v>
      </c>
      <c r="H140" s="87">
        <v>10000000</v>
      </c>
      <c r="I140" s="138" t="s">
        <v>350</v>
      </c>
      <c r="J140" s="112" t="s">
        <v>11</v>
      </c>
    </row>
    <row r="141" spans="1:10" ht="27" thickBot="1" x14ac:dyDescent="0.25">
      <c r="A141" s="123">
        <f t="shared" si="1"/>
        <v>132</v>
      </c>
      <c r="B141" s="169"/>
      <c r="C141" s="186"/>
      <c r="D141" s="209" t="s">
        <v>122</v>
      </c>
      <c r="E141" s="180" t="s">
        <v>123</v>
      </c>
      <c r="F141" s="142"/>
      <c r="G141" s="187" t="s">
        <v>14</v>
      </c>
      <c r="H141" s="76" t="s">
        <v>434</v>
      </c>
      <c r="I141" s="138" t="s">
        <v>349</v>
      </c>
      <c r="J141" s="112" t="s">
        <v>11</v>
      </c>
    </row>
    <row r="142" spans="1:10" ht="27" thickBot="1" x14ac:dyDescent="0.25">
      <c r="A142" s="123">
        <f t="shared" si="1"/>
        <v>133</v>
      </c>
      <c r="B142" s="169"/>
      <c r="C142" s="186"/>
      <c r="D142" s="209"/>
      <c r="E142" s="177" t="s">
        <v>124</v>
      </c>
      <c r="F142" s="135"/>
      <c r="G142" s="187" t="s">
        <v>14</v>
      </c>
      <c r="H142" s="81" t="s">
        <v>435</v>
      </c>
      <c r="I142" s="138" t="s">
        <v>348</v>
      </c>
      <c r="J142" s="112" t="s">
        <v>11</v>
      </c>
    </row>
    <row r="143" spans="1:10" ht="27" thickBot="1" x14ac:dyDescent="0.25">
      <c r="A143" s="123">
        <f t="shared" si="1"/>
        <v>134</v>
      </c>
      <c r="B143" s="169"/>
      <c r="C143" s="186"/>
      <c r="D143" s="210"/>
      <c r="E143" s="211" t="s">
        <v>125</v>
      </c>
      <c r="F143" s="212"/>
      <c r="G143" s="213" t="s">
        <v>89</v>
      </c>
      <c r="H143" s="88">
        <v>202502</v>
      </c>
      <c r="I143" s="214" t="s">
        <v>347</v>
      </c>
      <c r="J143" s="112" t="s">
        <v>11</v>
      </c>
    </row>
    <row r="144" spans="1:10" ht="27" thickBot="1" x14ac:dyDescent="0.25">
      <c r="A144" s="123">
        <f t="shared" si="1"/>
        <v>135</v>
      </c>
      <c r="B144" s="124" t="s">
        <v>126</v>
      </c>
      <c r="C144" s="183" t="s">
        <v>127</v>
      </c>
      <c r="D144" s="132"/>
      <c r="E144" s="169"/>
      <c r="F144" s="131"/>
      <c r="G144" s="215" t="s">
        <v>121</v>
      </c>
      <c r="H144" s="89">
        <v>400000000</v>
      </c>
      <c r="I144" s="216" t="s">
        <v>346</v>
      </c>
      <c r="J144" s="112" t="s">
        <v>11</v>
      </c>
    </row>
    <row r="145" spans="1:10" ht="27" thickBot="1" x14ac:dyDescent="0.25">
      <c r="A145" s="123">
        <f t="shared" si="1"/>
        <v>136</v>
      </c>
      <c r="B145" s="131"/>
      <c r="C145" s="153" t="s">
        <v>128</v>
      </c>
      <c r="D145" s="217" t="s">
        <v>129</v>
      </c>
      <c r="E145" s="172"/>
      <c r="F145" s="155"/>
      <c r="G145" s="218" t="s">
        <v>121</v>
      </c>
      <c r="H145" s="87">
        <v>100000000</v>
      </c>
      <c r="I145" s="174" t="s">
        <v>345</v>
      </c>
      <c r="J145" s="112" t="s">
        <v>11</v>
      </c>
    </row>
    <row r="146" spans="1:10" ht="27" thickBot="1" x14ac:dyDescent="0.25">
      <c r="A146" s="123">
        <f t="shared" si="1"/>
        <v>137</v>
      </c>
      <c r="B146" s="131"/>
      <c r="C146" s="158"/>
      <c r="D146" s="219" t="s">
        <v>130</v>
      </c>
      <c r="E146" s="180" t="s">
        <v>131</v>
      </c>
      <c r="F146" s="142"/>
      <c r="G146" s="187" t="s">
        <v>14</v>
      </c>
      <c r="H146" s="76" t="s">
        <v>436</v>
      </c>
      <c r="I146" s="138" t="s">
        <v>344</v>
      </c>
      <c r="J146" s="112" t="s">
        <v>11</v>
      </c>
    </row>
    <row r="147" spans="1:10" ht="27" thickBot="1" x14ac:dyDescent="0.25">
      <c r="A147" s="123">
        <f t="shared" si="1"/>
        <v>138</v>
      </c>
      <c r="B147" s="131"/>
      <c r="C147" s="158"/>
      <c r="D147" s="220"/>
      <c r="E147" s="180" t="s">
        <v>42</v>
      </c>
      <c r="F147" s="142"/>
      <c r="G147" s="187" t="s">
        <v>132</v>
      </c>
      <c r="H147" s="90">
        <v>10</v>
      </c>
      <c r="I147" s="138" t="s">
        <v>343</v>
      </c>
      <c r="J147" s="112" t="s">
        <v>11</v>
      </c>
    </row>
    <row r="148" spans="1:10" ht="27" thickBot="1" x14ac:dyDescent="0.25">
      <c r="A148" s="123">
        <f t="shared" si="1"/>
        <v>139</v>
      </c>
      <c r="B148" s="131"/>
      <c r="C148" s="158"/>
      <c r="D148" s="221"/>
      <c r="E148" s="180" t="s">
        <v>133</v>
      </c>
      <c r="F148" s="142"/>
      <c r="G148" s="187" t="s">
        <v>14</v>
      </c>
      <c r="H148" s="76" t="s">
        <v>437</v>
      </c>
      <c r="I148" s="138" t="s">
        <v>342</v>
      </c>
      <c r="J148" s="112" t="s">
        <v>11</v>
      </c>
    </row>
    <row r="149" spans="1:10" ht="13.8" thickBot="1" x14ac:dyDescent="0.25">
      <c r="A149" s="123">
        <f t="shared" si="1"/>
        <v>140</v>
      </c>
      <c r="B149" s="131"/>
      <c r="C149" s="158"/>
      <c r="D149" s="220" t="s">
        <v>134</v>
      </c>
      <c r="E149" s="180" t="s">
        <v>131</v>
      </c>
      <c r="F149" s="142"/>
      <c r="G149" s="187" t="s">
        <v>14</v>
      </c>
      <c r="H149" s="76" t="s">
        <v>418</v>
      </c>
      <c r="I149" s="138" t="s">
        <v>302</v>
      </c>
      <c r="J149" s="112" t="s">
        <v>11</v>
      </c>
    </row>
    <row r="150" spans="1:10" ht="13.8" thickBot="1" x14ac:dyDescent="0.25">
      <c r="A150" s="123">
        <f t="shared" si="1"/>
        <v>141</v>
      </c>
      <c r="B150" s="131"/>
      <c r="C150" s="158"/>
      <c r="D150" s="220"/>
      <c r="E150" s="180" t="s">
        <v>42</v>
      </c>
      <c r="F150" s="142"/>
      <c r="G150" s="187" t="s">
        <v>132</v>
      </c>
      <c r="H150" s="76">
        <v>20</v>
      </c>
      <c r="I150" s="138" t="s">
        <v>302</v>
      </c>
      <c r="J150" s="112" t="s">
        <v>11</v>
      </c>
    </row>
    <row r="151" spans="1:10" ht="13.8" thickBot="1" x14ac:dyDescent="0.25">
      <c r="A151" s="123">
        <f t="shared" si="1"/>
        <v>142</v>
      </c>
      <c r="B151" s="131"/>
      <c r="C151" s="158"/>
      <c r="D151" s="221"/>
      <c r="E151" s="180" t="s">
        <v>133</v>
      </c>
      <c r="F151" s="142"/>
      <c r="G151" s="187" t="s">
        <v>14</v>
      </c>
      <c r="H151" s="76" t="s">
        <v>437</v>
      </c>
      <c r="I151" s="138" t="s">
        <v>302</v>
      </c>
      <c r="J151" s="112" t="s">
        <v>11</v>
      </c>
    </row>
    <row r="152" spans="1:10" ht="13.8" thickBot="1" x14ac:dyDescent="0.25">
      <c r="A152" s="123">
        <f t="shared" si="1"/>
        <v>143</v>
      </c>
      <c r="B152" s="131"/>
      <c r="C152" s="158"/>
      <c r="D152" s="220" t="s">
        <v>135</v>
      </c>
      <c r="E152" s="180" t="s">
        <v>131</v>
      </c>
      <c r="F152" s="142"/>
      <c r="G152" s="187" t="s">
        <v>14</v>
      </c>
      <c r="H152" s="76" t="s">
        <v>421</v>
      </c>
      <c r="I152" s="138" t="s">
        <v>302</v>
      </c>
      <c r="J152" s="112" t="s">
        <v>11</v>
      </c>
    </row>
    <row r="153" spans="1:10" ht="13.8" thickBot="1" x14ac:dyDescent="0.25">
      <c r="A153" s="123">
        <f t="shared" si="1"/>
        <v>144</v>
      </c>
      <c r="B153" s="131"/>
      <c r="C153" s="158"/>
      <c r="D153" s="220"/>
      <c r="E153" s="180" t="s">
        <v>42</v>
      </c>
      <c r="F153" s="142"/>
      <c r="G153" s="187" t="s">
        <v>132</v>
      </c>
      <c r="H153" s="76">
        <v>20</v>
      </c>
      <c r="I153" s="138" t="s">
        <v>302</v>
      </c>
      <c r="J153" s="112" t="s">
        <v>11</v>
      </c>
    </row>
    <row r="154" spans="1:10" ht="13.8" thickBot="1" x14ac:dyDescent="0.25">
      <c r="A154" s="123">
        <f t="shared" si="1"/>
        <v>145</v>
      </c>
      <c r="B154" s="131"/>
      <c r="C154" s="158"/>
      <c r="D154" s="221"/>
      <c r="E154" s="180" t="s">
        <v>133</v>
      </c>
      <c r="F154" s="142"/>
      <c r="G154" s="187" t="s">
        <v>14</v>
      </c>
      <c r="H154" s="76" t="s">
        <v>437</v>
      </c>
      <c r="I154" s="138" t="s">
        <v>302</v>
      </c>
      <c r="J154" s="112" t="s">
        <v>11</v>
      </c>
    </row>
    <row r="155" spans="1:10" ht="13.8" thickBot="1" x14ac:dyDescent="0.25">
      <c r="A155" s="123">
        <f t="shared" si="1"/>
        <v>146</v>
      </c>
      <c r="B155" s="131"/>
      <c r="C155" s="158"/>
      <c r="D155" s="220" t="s">
        <v>136</v>
      </c>
      <c r="E155" s="180" t="s">
        <v>131</v>
      </c>
      <c r="F155" s="142"/>
      <c r="G155" s="187" t="s">
        <v>14</v>
      </c>
      <c r="H155" s="76" t="s">
        <v>424</v>
      </c>
      <c r="I155" s="138" t="s">
        <v>302</v>
      </c>
      <c r="J155" s="112" t="s">
        <v>11</v>
      </c>
    </row>
    <row r="156" spans="1:10" ht="13.8" thickBot="1" x14ac:dyDescent="0.25">
      <c r="A156" s="123">
        <f t="shared" si="1"/>
        <v>147</v>
      </c>
      <c r="B156" s="131"/>
      <c r="C156" s="158"/>
      <c r="D156" s="220"/>
      <c r="E156" s="180" t="s">
        <v>42</v>
      </c>
      <c r="F156" s="142"/>
      <c r="G156" s="187" t="s">
        <v>132</v>
      </c>
      <c r="H156" s="76">
        <v>20</v>
      </c>
      <c r="I156" s="138" t="s">
        <v>302</v>
      </c>
      <c r="J156" s="112" t="s">
        <v>11</v>
      </c>
    </row>
    <row r="157" spans="1:10" ht="13.8" thickBot="1" x14ac:dyDescent="0.25">
      <c r="A157" s="123">
        <f t="shared" si="1"/>
        <v>148</v>
      </c>
      <c r="B157" s="131"/>
      <c r="C157" s="158"/>
      <c r="D157" s="221"/>
      <c r="E157" s="180" t="s">
        <v>133</v>
      </c>
      <c r="F157" s="142"/>
      <c r="G157" s="187" t="s">
        <v>14</v>
      </c>
      <c r="H157" s="76" t="s">
        <v>437</v>
      </c>
      <c r="I157" s="138" t="s">
        <v>302</v>
      </c>
      <c r="J157" s="112" t="s">
        <v>11</v>
      </c>
    </row>
    <row r="158" spans="1:10" ht="13.8" thickBot="1" x14ac:dyDescent="0.25">
      <c r="A158" s="123">
        <f t="shared" si="1"/>
        <v>149</v>
      </c>
      <c r="B158" s="131"/>
      <c r="C158" s="158"/>
      <c r="D158" s="220" t="s">
        <v>137</v>
      </c>
      <c r="E158" s="180" t="s">
        <v>131</v>
      </c>
      <c r="F158" s="142"/>
      <c r="G158" s="187" t="s">
        <v>14</v>
      </c>
      <c r="H158" s="76" t="s">
        <v>427</v>
      </c>
      <c r="I158" s="138" t="s">
        <v>302</v>
      </c>
      <c r="J158" s="112" t="s">
        <v>11</v>
      </c>
    </row>
    <row r="159" spans="1:10" ht="13.8" thickBot="1" x14ac:dyDescent="0.25">
      <c r="A159" s="123">
        <f t="shared" ref="A159:A223" si="2">ROW()-9</f>
        <v>150</v>
      </c>
      <c r="B159" s="131"/>
      <c r="C159" s="158"/>
      <c r="D159" s="220"/>
      <c r="E159" s="180" t="s">
        <v>42</v>
      </c>
      <c r="F159" s="142"/>
      <c r="G159" s="187" t="s">
        <v>132</v>
      </c>
      <c r="H159" s="76">
        <v>30</v>
      </c>
      <c r="I159" s="138" t="s">
        <v>302</v>
      </c>
      <c r="J159" s="112" t="s">
        <v>11</v>
      </c>
    </row>
    <row r="160" spans="1:10" ht="13.8" thickBot="1" x14ac:dyDescent="0.25">
      <c r="A160" s="123">
        <f t="shared" si="2"/>
        <v>151</v>
      </c>
      <c r="B160" s="131"/>
      <c r="C160" s="162"/>
      <c r="D160" s="222"/>
      <c r="E160" s="223" t="s">
        <v>133</v>
      </c>
      <c r="F160" s="224"/>
      <c r="G160" s="225" t="s">
        <v>14</v>
      </c>
      <c r="H160" s="82" t="s">
        <v>437</v>
      </c>
      <c r="I160" s="226" t="s">
        <v>302</v>
      </c>
      <c r="J160" s="112" t="s">
        <v>11</v>
      </c>
    </row>
    <row r="161" spans="1:10" ht="27" thickBot="1" x14ac:dyDescent="0.25">
      <c r="A161" s="123">
        <f t="shared" si="2"/>
        <v>152</v>
      </c>
      <c r="B161" s="131"/>
      <c r="C161" s="158" t="s">
        <v>138</v>
      </c>
      <c r="D161" s="227" t="s">
        <v>139</v>
      </c>
      <c r="E161" s="112"/>
      <c r="F161" s="147"/>
      <c r="G161" s="184" t="s">
        <v>121</v>
      </c>
      <c r="H161" s="91">
        <v>300000000</v>
      </c>
      <c r="I161" s="185" t="s">
        <v>341</v>
      </c>
      <c r="J161" s="112" t="s">
        <v>11</v>
      </c>
    </row>
    <row r="162" spans="1:10" ht="27" thickBot="1" x14ac:dyDescent="0.25">
      <c r="A162" s="123">
        <f t="shared" si="2"/>
        <v>153</v>
      </c>
      <c r="B162" s="131"/>
      <c r="C162" s="158"/>
      <c r="D162" s="229" t="s">
        <v>140</v>
      </c>
      <c r="E162" s="230" t="s">
        <v>140</v>
      </c>
      <c r="F162" s="231"/>
      <c r="G162" s="187" t="s">
        <v>14</v>
      </c>
      <c r="H162" s="76" t="s">
        <v>293</v>
      </c>
      <c r="I162" s="138" t="s">
        <v>340</v>
      </c>
      <c r="J162" s="112" t="s">
        <v>11</v>
      </c>
    </row>
    <row r="163" spans="1:10" ht="27" thickBot="1" x14ac:dyDescent="0.25">
      <c r="A163" s="123">
        <f t="shared" si="2"/>
        <v>154</v>
      </c>
      <c r="B163" s="131"/>
      <c r="C163" s="158"/>
      <c r="D163" s="232"/>
      <c r="E163" s="230" t="s">
        <v>141</v>
      </c>
      <c r="F163" s="231"/>
      <c r="G163" s="187" t="s">
        <v>14</v>
      </c>
      <c r="H163" s="76"/>
      <c r="I163" s="138" t="s">
        <v>339</v>
      </c>
      <c r="J163" s="112" t="s">
        <v>11</v>
      </c>
    </row>
    <row r="164" spans="1:10" ht="27" thickBot="1" x14ac:dyDescent="0.25">
      <c r="A164" s="123">
        <f t="shared" si="2"/>
        <v>155</v>
      </c>
      <c r="B164" s="131"/>
      <c r="C164" s="158"/>
      <c r="D164" s="232"/>
      <c r="E164" s="195" t="s">
        <v>142</v>
      </c>
      <c r="F164" s="233"/>
      <c r="G164" s="187" t="s">
        <v>14</v>
      </c>
      <c r="H164" s="76" t="s">
        <v>438</v>
      </c>
      <c r="I164" s="138" t="s">
        <v>338</v>
      </c>
      <c r="J164" s="112" t="s">
        <v>11</v>
      </c>
    </row>
    <row r="165" spans="1:10" ht="27" thickBot="1" x14ac:dyDescent="0.25">
      <c r="A165" s="123">
        <f t="shared" si="2"/>
        <v>156</v>
      </c>
      <c r="B165" s="131"/>
      <c r="C165" s="209"/>
      <c r="D165" s="219" t="s">
        <v>143</v>
      </c>
      <c r="E165" s="192" t="s">
        <v>144</v>
      </c>
      <c r="F165" s="234" t="s">
        <v>131</v>
      </c>
      <c r="G165" s="187" t="s">
        <v>14</v>
      </c>
      <c r="H165" s="76" t="s">
        <v>436</v>
      </c>
      <c r="I165" s="138" t="s">
        <v>337</v>
      </c>
      <c r="J165" s="112" t="s">
        <v>11</v>
      </c>
    </row>
    <row r="166" spans="1:10" ht="27" thickBot="1" x14ac:dyDescent="0.25">
      <c r="A166" s="123">
        <f t="shared" si="2"/>
        <v>157</v>
      </c>
      <c r="B166" s="131"/>
      <c r="C166" s="209"/>
      <c r="D166" s="220"/>
      <c r="E166" s="193"/>
      <c r="F166" s="235" t="s">
        <v>145</v>
      </c>
      <c r="G166" s="187" t="s">
        <v>43</v>
      </c>
      <c r="H166" s="76">
        <v>100</v>
      </c>
      <c r="I166" s="138" t="s">
        <v>336</v>
      </c>
      <c r="J166" s="112" t="s">
        <v>11</v>
      </c>
    </row>
    <row r="167" spans="1:10" ht="40.200000000000003" thickBot="1" x14ac:dyDescent="0.25">
      <c r="A167" s="123">
        <f t="shared" si="2"/>
        <v>158</v>
      </c>
      <c r="B167" s="131"/>
      <c r="C167" s="209"/>
      <c r="D167" s="220"/>
      <c r="E167" s="194"/>
      <c r="F167" s="235" t="s">
        <v>146</v>
      </c>
      <c r="G167" s="187" t="s">
        <v>14</v>
      </c>
      <c r="H167" s="76" t="s">
        <v>439</v>
      </c>
      <c r="I167" s="138" t="s">
        <v>335</v>
      </c>
      <c r="J167" s="112" t="s">
        <v>11</v>
      </c>
    </row>
    <row r="168" spans="1:10" ht="13.8" thickBot="1" x14ac:dyDescent="0.25">
      <c r="A168" s="123">
        <f t="shared" si="2"/>
        <v>159</v>
      </c>
      <c r="B168" s="131"/>
      <c r="C168" s="209"/>
      <c r="D168" s="220"/>
      <c r="E168" s="193" t="s">
        <v>147</v>
      </c>
      <c r="F168" s="235" t="s">
        <v>131</v>
      </c>
      <c r="G168" s="187" t="s">
        <v>14</v>
      </c>
      <c r="H168" s="76"/>
      <c r="I168" s="138" t="s">
        <v>302</v>
      </c>
      <c r="J168" s="112" t="s">
        <v>11</v>
      </c>
    </row>
    <row r="169" spans="1:10" ht="13.8" thickBot="1" x14ac:dyDescent="0.25">
      <c r="A169" s="123">
        <f t="shared" si="2"/>
        <v>160</v>
      </c>
      <c r="B169" s="131"/>
      <c r="C169" s="209"/>
      <c r="D169" s="220"/>
      <c r="E169" s="193"/>
      <c r="F169" s="235" t="s">
        <v>145</v>
      </c>
      <c r="G169" s="187" t="s">
        <v>43</v>
      </c>
      <c r="H169" s="76"/>
      <c r="I169" s="138" t="s">
        <v>302</v>
      </c>
      <c r="J169" s="112" t="s">
        <v>11</v>
      </c>
    </row>
    <row r="170" spans="1:10" ht="40.200000000000003" thickBot="1" x14ac:dyDescent="0.25">
      <c r="A170" s="123">
        <f t="shared" si="2"/>
        <v>161</v>
      </c>
      <c r="B170" s="131"/>
      <c r="C170" s="209"/>
      <c r="D170" s="220"/>
      <c r="E170" s="194"/>
      <c r="F170" s="235" t="s">
        <v>146</v>
      </c>
      <c r="G170" s="187" t="s">
        <v>14</v>
      </c>
      <c r="H170" s="76"/>
      <c r="I170" s="138" t="s">
        <v>302</v>
      </c>
      <c r="J170" s="112" t="s">
        <v>11</v>
      </c>
    </row>
    <row r="171" spans="1:10" ht="13.8" thickBot="1" x14ac:dyDescent="0.25">
      <c r="A171" s="123">
        <f t="shared" si="2"/>
        <v>162</v>
      </c>
      <c r="B171" s="131"/>
      <c r="C171" s="209"/>
      <c r="D171" s="220"/>
      <c r="E171" s="193" t="s">
        <v>148</v>
      </c>
      <c r="F171" s="235" t="s">
        <v>131</v>
      </c>
      <c r="G171" s="187" t="s">
        <v>14</v>
      </c>
      <c r="H171" s="76"/>
      <c r="I171" s="138" t="s">
        <v>302</v>
      </c>
      <c r="J171" s="112" t="s">
        <v>11</v>
      </c>
    </row>
    <row r="172" spans="1:10" ht="13.8" thickBot="1" x14ac:dyDescent="0.25">
      <c r="A172" s="123">
        <f t="shared" si="2"/>
        <v>163</v>
      </c>
      <c r="B172" s="131"/>
      <c r="C172" s="209"/>
      <c r="D172" s="220"/>
      <c r="E172" s="193"/>
      <c r="F172" s="235" t="s">
        <v>145</v>
      </c>
      <c r="G172" s="187" t="s">
        <v>43</v>
      </c>
      <c r="H172" s="76"/>
      <c r="I172" s="138" t="s">
        <v>302</v>
      </c>
      <c r="J172" s="112" t="s">
        <v>11</v>
      </c>
    </row>
    <row r="173" spans="1:10" ht="40.200000000000003" thickBot="1" x14ac:dyDescent="0.25">
      <c r="A173" s="123">
        <f t="shared" si="2"/>
        <v>164</v>
      </c>
      <c r="B173" s="131"/>
      <c r="C173" s="209"/>
      <c r="D173" s="220"/>
      <c r="E173" s="194"/>
      <c r="F173" s="235" t="s">
        <v>146</v>
      </c>
      <c r="G173" s="187" t="s">
        <v>14</v>
      </c>
      <c r="H173" s="76"/>
      <c r="I173" s="138" t="s">
        <v>302</v>
      </c>
      <c r="J173" s="112" t="s">
        <v>11</v>
      </c>
    </row>
    <row r="174" spans="1:10" ht="13.8" thickBot="1" x14ac:dyDescent="0.25">
      <c r="A174" s="123">
        <f t="shared" si="2"/>
        <v>165</v>
      </c>
      <c r="B174" s="131"/>
      <c r="C174" s="209"/>
      <c r="D174" s="220"/>
      <c r="E174" s="193" t="s">
        <v>149</v>
      </c>
      <c r="F174" s="235" t="s">
        <v>131</v>
      </c>
      <c r="G174" s="187" t="s">
        <v>14</v>
      </c>
      <c r="H174" s="76"/>
      <c r="I174" s="138" t="s">
        <v>302</v>
      </c>
      <c r="J174" s="112" t="s">
        <v>11</v>
      </c>
    </row>
    <row r="175" spans="1:10" ht="13.8" thickBot="1" x14ac:dyDescent="0.25">
      <c r="A175" s="123">
        <f t="shared" si="2"/>
        <v>166</v>
      </c>
      <c r="B175" s="131"/>
      <c r="C175" s="209"/>
      <c r="D175" s="220"/>
      <c r="E175" s="193"/>
      <c r="F175" s="235" t="s">
        <v>145</v>
      </c>
      <c r="G175" s="187" t="s">
        <v>43</v>
      </c>
      <c r="H175" s="76"/>
      <c r="I175" s="138" t="s">
        <v>302</v>
      </c>
      <c r="J175" s="112" t="s">
        <v>11</v>
      </c>
    </row>
    <row r="176" spans="1:10" ht="40.200000000000003" thickBot="1" x14ac:dyDescent="0.25">
      <c r="A176" s="123">
        <f t="shared" si="2"/>
        <v>167</v>
      </c>
      <c r="B176" s="131"/>
      <c r="C176" s="209"/>
      <c r="D176" s="220"/>
      <c r="E176" s="194"/>
      <c r="F176" s="235" t="s">
        <v>146</v>
      </c>
      <c r="G176" s="187" t="s">
        <v>14</v>
      </c>
      <c r="H176" s="76"/>
      <c r="I176" s="138" t="s">
        <v>302</v>
      </c>
      <c r="J176" s="112" t="s">
        <v>11</v>
      </c>
    </row>
    <row r="177" spans="1:10" ht="13.8" thickBot="1" x14ac:dyDescent="0.25">
      <c r="A177" s="123">
        <f t="shared" si="2"/>
        <v>168</v>
      </c>
      <c r="B177" s="131"/>
      <c r="C177" s="209"/>
      <c r="D177" s="220"/>
      <c r="E177" s="193" t="s">
        <v>150</v>
      </c>
      <c r="F177" s="235" t="s">
        <v>131</v>
      </c>
      <c r="G177" s="187" t="s">
        <v>14</v>
      </c>
      <c r="H177" s="76"/>
      <c r="I177" s="138" t="s">
        <v>302</v>
      </c>
      <c r="J177" s="112" t="s">
        <v>11</v>
      </c>
    </row>
    <row r="178" spans="1:10" ht="13.8" thickBot="1" x14ac:dyDescent="0.25">
      <c r="A178" s="123">
        <f t="shared" si="2"/>
        <v>169</v>
      </c>
      <c r="B178" s="131"/>
      <c r="C178" s="209"/>
      <c r="D178" s="220"/>
      <c r="E178" s="193"/>
      <c r="F178" s="234" t="s">
        <v>145</v>
      </c>
      <c r="G178" s="187" t="s">
        <v>43</v>
      </c>
      <c r="H178" s="76"/>
      <c r="I178" s="138" t="s">
        <v>302</v>
      </c>
      <c r="J178" s="112" t="s">
        <v>11</v>
      </c>
    </row>
    <row r="179" spans="1:10" ht="40.200000000000003" thickBot="1" x14ac:dyDescent="0.25">
      <c r="A179" s="123">
        <f t="shared" si="2"/>
        <v>170</v>
      </c>
      <c r="B179" s="131"/>
      <c r="C179" s="209"/>
      <c r="D179" s="220"/>
      <c r="E179" s="194"/>
      <c r="F179" s="235" t="s">
        <v>146</v>
      </c>
      <c r="G179" s="187" t="s">
        <v>14</v>
      </c>
      <c r="H179" s="76"/>
      <c r="I179" s="138" t="s">
        <v>302</v>
      </c>
      <c r="J179" s="112" t="s">
        <v>11</v>
      </c>
    </row>
    <row r="180" spans="1:10" ht="13.8" thickBot="1" x14ac:dyDescent="0.25">
      <c r="A180" s="123">
        <f t="shared" si="2"/>
        <v>171</v>
      </c>
      <c r="B180" s="131"/>
      <c r="C180" s="236"/>
      <c r="D180" s="219" t="s">
        <v>151</v>
      </c>
      <c r="E180" s="237" t="s">
        <v>152</v>
      </c>
      <c r="F180" s="142"/>
      <c r="G180" s="187" t="s">
        <v>14</v>
      </c>
      <c r="H180" s="76"/>
      <c r="I180" s="138" t="s">
        <v>334</v>
      </c>
      <c r="J180" s="112" t="s">
        <v>11</v>
      </c>
    </row>
    <row r="181" spans="1:10" ht="13.8" thickBot="1" x14ac:dyDescent="0.25">
      <c r="A181" s="123">
        <f t="shared" si="2"/>
        <v>172</v>
      </c>
      <c r="B181" s="131"/>
      <c r="C181" s="236"/>
      <c r="D181" s="220"/>
      <c r="E181" s="238" t="s">
        <v>153</v>
      </c>
      <c r="F181" s="135"/>
      <c r="G181" s="187" t="s">
        <v>14</v>
      </c>
      <c r="H181" s="76"/>
      <c r="I181" s="138" t="s">
        <v>333</v>
      </c>
      <c r="J181" s="112" t="s">
        <v>11</v>
      </c>
    </row>
    <row r="182" spans="1:10" ht="27" thickBot="1" x14ac:dyDescent="0.25">
      <c r="A182" s="123">
        <f t="shared" si="2"/>
        <v>173</v>
      </c>
      <c r="B182" s="131"/>
      <c r="C182" s="236"/>
      <c r="D182" s="221"/>
      <c r="E182" s="238" t="s">
        <v>154</v>
      </c>
      <c r="F182" s="135"/>
      <c r="G182" s="187" t="s">
        <v>14</v>
      </c>
      <c r="H182" s="76"/>
      <c r="I182" s="138" t="s">
        <v>332</v>
      </c>
      <c r="J182" s="112" t="s">
        <v>11</v>
      </c>
    </row>
    <row r="183" spans="1:10" ht="13.8" thickBot="1" x14ac:dyDescent="0.25">
      <c r="A183" s="123">
        <f t="shared" si="2"/>
        <v>174</v>
      </c>
      <c r="B183" s="131"/>
      <c r="C183" s="209"/>
      <c r="D183" s="220" t="s">
        <v>155</v>
      </c>
      <c r="E183" s="134" t="s">
        <v>156</v>
      </c>
      <c r="F183" s="135"/>
      <c r="G183" s="187" t="s">
        <v>14</v>
      </c>
      <c r="H183" s="76" t="s">
        <v>440</v>
      </c>
      <c r="I183" s="138" t="s">
        <v>331</v>
      </c>
      <c r="J183" s="112" t="s">
        <v>11</v>
      </c>
    </row>
    <row r="184" spans="1:10" ht="13.8" thickBot="1" x14ac:dyDescent="0.25">
      <c r="A184" s="123">
        <f t="shared" si="2"/>
        <v>175</v>
      </c>
      <c r="B184" s="131"/>
      <c r="C184" s="209"/>
      <c r="D184" s="220"/>
      <c r="E184" s="134" t="s">
        <v>157</v>
      </c>
      <c r="F184" s="135"/>
      <c r="G184" s="187" t="s">
        <v>14</v>
      </c>
      <c r="H184" s="76" t="s">
        <v>440</v>
      </c>
      <c r="I184" s="138" t="s">
        <v>330</v>
      </c>
      <c r="J184" s="112" t="s">
        <v>11</v>
      </c>
    </row>
    <row r="185" spans="1:10" ht="27" thickBot="1" x14ac:dyDescent="0.25">
      <c r="A185" s="123">
        <f t="shared" si="2"/>
        <v>176</v>
      </c>
      <c r="B185" s="239"/>
      <c r="C185" s="162"/>
      <c r="D185" s="240"/>
      <c r="E185" s="163" t="s">
        <v>155</v>
      </c>
      <c r="F185" s="164"/>
      <c r="G185" s="225" t="s">
        <v>121</v>
      </c>
      <c r="H185" s="91">
        <v>10000000</v>
      </c>
      <c r="I185" s="167" t="s">
        <v>329</v>
      </c>
      <c r="J185" s="112" t="s">
        <v>11</v>
      </c>
    </row>
    <row r="186" spans="1:10" s="112" customFormat="1" ht="27" thickBot="1" x14ac:dyDescent="0.35">
      <c r="A186" s="123">
        <f t="shared" si="2"/>
        <v>177</v>
      </c>
      <c r="B186" s="147" t="s">
        <v>158</v>
      </c>
      <c r="C186" s="241" t="s">
        <v>159</v>
      </c>
      <c r="D186" s="241" t="s">
        <v>160</v>
      </c>
      <c r="E186" s="154" t="s">
        <v>161</v>
      </c>
      <c r="F186" s="155"/>
      <c r="G186" s="218" t="s">
        <v>14</v>
      </c>
      <c r="H186" s="157"/>
      <c r="I186" s="242" t="s">
        <v>328</v>
      </c>
      <c r="J186" s="112" t="s">
        <v>11</v>
      </c>
    </row>
    <row r="187" spans="1:10" ht="27" thickBot="1" x14ac:dyDescent="0.25">
      <c r="A187" s="123">
        <f t="shared" si="2"/>
        <v>178</v>
      </c>
      <c r="B187" s="131"/>
      <c r="C187" s="186"/>
      <c r="D187" s="186"/>
      <c r="E187" s="243" t="s">
        <v>463</v>
      </c>
      <c r="F187" s="244"/>
      <c r="G187" s="187" t="s">
        <v>162</v>
      </c>
      <c r="H187" s="228"/>
      <c r="I187" s="188" t="s">
        <v>464</v>
      </c>
      <c r="J187" s="112" t="s">
        <v>11</v>
      </c>
    </row>
    <row r="188" spans="1:10" ht="27" thickBot="1" x14ac:dyDescent="0.25">
      <c r="A188" s="123">
        <f t="shared" si="2"/>
        <v>179</v>
      </c>
      <c r="B188" s="131"/>
      <c r="C188" s="186"/>
      <c r="D188" s="186"/>
      <c r="E188" s="245" t="s">
        <v>163</v>
      </c>
      <c r="F188" s="244"/>
      <c r="G188" s="187" t="s">
        <v>14</v>
      </c>
      <c r="H188" s="139"/>
      <c r="I188" s="138" t="s">
        <v>327</v>
      </c>
      <c r="J188" s="112" t="s">
        <v>11</v>
      </c>
    </row>
    <row r="189" spans="1:10" ht="27" thickBot="1" x14ac:dyDescent="0.25">
      <c r="A189" s="123">
        <f t="shared" si="2"/>
        <v>180</v>
      </c>
      <c r="B189" s="131"/>
      <c r="C189" s="186"/>
      <c r="D189" s="186"/>
      <c r="E189" s="246" t="s">
        <v>164</v>
      </c>
      <c r="F189" s="131"/>
      <c r="G189" s="247" t="s">
        <v>14</v>
      </c>
      <c r="H189" s="149"/>
      <c r="I189" s="144" t="s">
        <v>326</v>
      </c>
      <c r="J189" s="112" t="s">
        <v>11</v>
      </c>
    </row>
    <row r="190" spans="1:10" ht="13.8" thickBot="1" x14ac:dyDescent="0.25">
      <c r="A190" s="123">
        <f t="shared" si="2"/>
        <v>181</v>
      </c>
      <c r="B190" s="131"/>
      <c r="C190" s="186"/>
      <c r="D190" s="183" t="s">
        <v>165</v>
      </c>
      <c r="E190" s="248" t="s">
        <v>161</v>
      </c>
      <c r="F190" s="249"/>
      <c r="G190" s="218" t="s">
        <v>14</v>
      </c>
      <c r="H190" s="157"/>
      <c r="I190" s="242" t="s">
        <v>302</v>
      </c>
      <c r="J190" s="112" t="s">
        <v>11</v>
      </c>
    </row>
    <row r="191" spans="1:10" ht="13.8" thickBot="1" x14ac:dyDescent="0.25">
      <c r="A191" s="123">
        <f t="shared" si="2"/>
        <v>182</v>
      </c>
      <c r="B191" s="131"/>
      <c r="C191" s="186"/>
      <c r="D191" s="186"/>
      <c r="E191" s="243" t="s">
        <v>463</v>
      </c>
      <c r="F191" s="244"/>
      <c r="G191" s="187" t="s">
        <v>162</v>
      </c>
      <c r="H191" s="228"/>
      <c r="I191" s="242" t="s">
        <v>302</v>
      </c>
      <c r="J191" s="112" t="s">
        <v>11</v>
      </c>
    </row>
    <row r="192" spans="1:10" ht="27" thickBot="1" x14ac:dyDescent="0.25">
      <c r="A192" s="123">
        <f t="shared" si="2"/>
        <v>183</v>
      </c>
      <c r="B192" s="131"/>
      <c r="C192" s="186"/>
      <c r="D192" s="186"/>
      <c r="E192" s="245" t="s">
        <v>163</v>
      </c>
      <c r="F192" s="244"/>
      <c r="G192" s="187" t="s">
        <v>14</v>
      </c>
      <c r="H192" s="139"/>
      <c r="I192" s="242" t="s">
        <v>302</v>
      </c>
      <c r="J192" s="112" t="s">
        <v>11</v>
      </c>
    </row>
    <row r="193" spans="1:10" ht="27" thickBot="1" x14ac:dyDescent="0.25">
      <c r="A193" s="123">
        <f t="shared" si="2"/>
        <v>184</v>
      </c>
      <c r="B193" s="131"/>
      <c r="C193" s="186"/>
      <c r="D193" s="186"/>
      <c r="E193" s="246" t="s">
        <v>164</v>
      </c>
      <c r="F193" s="131"/>
      <c r="G193" s="247" t="s">
        <v>14</v>
      </c>
      <c r="H193" s="149"/>
      <c r="I193" s="242" t="s">
        <v>302</v>
      </c>
      <c r="J193" s="112" t="s">
        <v>11</v>
      </c>
    </row>
    <row r="194" spans="1:10" ht="13.8" thickBot="1" x14ac:dyDescent="0.25">
      <c r="A194" s="123">
        <f t="shared" si="2"/>
        <v>185</v>
      </c>
      <c r="B194" s="131"/>
      <c r="C194" s="186"/>
      <c r="D194" s="183" t="s">
        <v>166</v>
      </c>
      <c r="E194" s="248" t="s">
        <v>161</v>
      </c>
      <c r="F194" s="249"/>
      <c r="G194" s="218" t="s">
        <v>14</v>
      </c>
      <c r="H194" s="157"/>
      <c r="I194" s="242" t="s">
        <v>302</v>
      </c>
      <c r="J194" s="112" t="s">
        <v>11</v>
      </c>
    </row>
    <row r="195" spans="1:10" ht="13.8" thickBot="1" x14ac:dyDescent="0.25">
      <c r="A195" s="123">
        <f t="shared" si="2"/>
        <v>186</v>
      </c>
      <c r="B195" s="131"/>
      <c r="C195" s="186"/>
      <c r="D195" s="186"/>
      <c r="E195" s="243" t="s">
        <v>463</v>
      </c>
      <c r="F195" s="244"/>
      <c r="G195" s="187" t="s">
        <v>162</v>
      </c>
      <c r="H195" s="228"/>
      <c r="I195" s="242" t="s">
        <v>302</v>
      </c>
      <c r="J195" s="112" t="s">
        <v>11</v>
      </c>
    </row>
    <row r="196" spans="1:10" ht="27" thickBot="1" x14ac:dyDescent="0.25">
      <c r="A196" s="123">
        <f t="shared" si="2"/>
        <v>187</v>
      </c>
      <c r="B196" s="131"/>
      <c r="C196" s="186"/>
      <c r="D196" s="186"/>
      <c r="E196" s="245" t="s">
        <v>163</v>
      </c>
      <c r="F196" s="244"/>
      <c r="G196" s="187" t="s">
        <v>14</v>
      </c>
      <c r="H196" s="139"/>
      <c r="I196" s="242" t="s">
        <v>302</v>
      </c>
      <c r="J196" s="112" t="s">
        <v>11</v>
      </c>
    </row>
    <row r="197" spans="1:10" ht="27" thickBot="1" x14ac:dyDescent="0.25">
      <c r="A197" s="123">
        <f t="shared" si="2"/>
        <v>188</v>
      </c>
      <c r="B197" s="131"/>
      <c r="C197" s="186"/>
      <c r="D197" s="186"/>
      <c r="E197" s="246" t="s">
        <v>164</v>
      </c>
      <c r="F197" s="131"/>
      <c r="G197" s="247" t="s">
        <v>14</v>
      </c>
      <c r="H197" s="149"/>
      <c r="I197" s="242" t="s">
        <v>302</v>
      </c>
      <c r="J197" s="112" t="s">
        <v>11</v>
      </c>
    </row>
    <row r="198" spans="1:10" ht="13.8" thickBot="1" x14ac:dyDescent="0.25">
      <c r="A198" s="123">
        <f t="shared" si="2"/>
        <v>189</v>
      </c>
      <c r="B198" s="131"/>
      <c r="C198" s="186"/>
      <c r="D198" s="183" t="s">
        <v>167</v>
      </c>
      <c r="E198" s="248" t="s">
        <v>161</v>
      </c>
      <c r="F198" s="249"/>
      <c r="G198" s="218" t="s">
        <v>14</v>
      </c>
      <c r="H198" s="157"/>
      <c r="I198" s="242" t="s">
        <v>302</v>
      </c>
      <c r="J198" s="112" t="s">
        <v>11</v>
      </c>
    </row>
    <row r="199" spans="1:10" ht="13.8" thickBot="1" x14ac:dyDescent="0.25">
      <c r="A199" s="123">
        <f t="shared" si="2"/>
        <v>190</v>
      </c>
      <c r="B199" s="131"/>
      <c r="C199" s="186"/>
      <c r="D199" s="186"/>
      <c r="E199" s="243" t="s">
        <v>463</v>
      </c>
      <c r="F199" s="244"/>
      <c r="G199" s="187" t="s">
        <v>162</v>
      </c>
      <c r="H199" s="228"/>
      <c r="I199" s="242" t="s">
        <v>302</v>
      </c>
      <c r="J199" s="112" t="s">
        <v>11</v>
      </c>
    </row>
    <row r="200" spans="1:10" ht="27" thickBot="1" x14ac:dyDescent="0.25">
      <c r="A200" s="123">
        <f t="shared" si="2"/>
        <v>191</v>
      </c>
      <c r="B200" s="131"/>
      <c r="C200" s="186"/>
      <c r="D200" s="186"/>
      <c r="E200" s="245" t="s">
        <v>163</v>
      </c>
      <c r="F200" s="244"/>
      <c r="G200" s="187" t="s">
        <v>14</v>
      </c>
      <c r="H200" s="139"/>
      <c r="I200" s="242" t="s">
        <v>302</v>
      </c>
      <c r="J200" s="112" t="s">
        <v>11</v>
      </c>
    </row>
    <row r="201" spans="1:10" ht="27" thickBot="1" x14ac:dyDescent="0.25">
      <c r="A201" s="123">
        <f t="shared" si="2"/>
        <v>192</v>
      </c>
      <c r="B201" s="131"/>
      <c r="C201" s="186"/>
      <c r="D201" s="186"/>
      <c r="E201" s="246" t="s">
        <v>164</v>
      </c>
      <c r="F201" s="131"/>
      <c r="G201" s="247" t="s">
        <v>14</v>
      </c>
      <c r="H201" s="168"/>
      <c r="I201" s="242" t="s">
        <v>302</v>
      </c>
      <c r="J201" s="112" t="s">
        <v>11</v>
      </c>
    </row>
    <row r="202" spans="1:10" ht="27" thickBot="1" x14ac:dyDescent="0.25">
      <c r="A202" s="123">
        <f t="shared" si="2"/>
        <v>193</v>
      </c>
      <c r="B202" s="131"/>
      <c r="C202" s="186"/>
      <c r="D202" s="183" t="s">
        <v>168</v>
      </c>
      <c r="E202" s="248" t="s">
        <v>169</v>
      </c>
      <c r="F202" s="249"/>
      <c r="G202" s="218" t="s">
        <v>119</v>
      </c>
      <c r="H202" s="139"/>
      <c r="I202" s="174" t="s">
        <v>305</v>
      </c>
      <c r="J202" s="112" t="s">
        <v>11</v>
      </c>
    </row>
    <row r="203" spans="1:10" ht="13.8" thickBot="1" x14ac:dyDescent="0.25">
      <c r="A203" s="123">
        <f t="shared" si="2"/>
        <v>194</v>
      </c>
      <c r="B203" s="131"/>
      <c r="C203" s="186"/>
      <c r="D203" s="186"/>
      <c r="E203" s="245" t="s">
        <v>170</v>
      </c>
      <c r="F203" s="244"/>
      <c r="G203" s="187" t="s">
        <v>14</v>
      </c>
      <c r="H203" s="139"/>
      <c r="I203" s="138" t="s">
        <v>294</v>
      </c>
      <c r="J203" s="112" t="s">
        <v>11</v>
      </c>
    </row>
    <row r="204" spans="1:10" ht="13.8" thickBot="1" x14ac:dyDescent="0.25">
      <c r="A204" s="123">
        <f t="shared" si="2"/>
        <v>195</v>
      </c>
      <c r="B204" s="131"/>
      <c r="C204" s="186"/>
      <c r="D204" s="186"/>
      <c r="E204" s="245" t="s">
        <v>171</v>
      </c>
      <c r="F204" s="244"/>
      <c r="G204" s="187" t="s">
        <v>14</v>
      </c>
      <c r="H204" s="139"/>
      <c r="I204" s="138" t="s">
        <v>294</v>
      </c>
      <c r="J204" s="112" t="s">
        <v>11</v>
      </c>
    </row>
    <row r="205" spans="1:10" ht="13.8" thickBot="1" x14ac:dyDescent="0.25">
      <c r="A205" s="123">
        <f t="shared" si="2"/>
        <v>196</v>
      </c>
      <c r="B205" s="131"/>
      <c r="C205" s="186"/>
      <c r="D205" s="186"/>
      <c r="E205" s="245" t="s">
        <v>172</v>
      </c>
      <c r="F205" s="244"/>
      <c r="G205" s="187" t="s">
        <v>14</v>
      </c>
      <c r="H205" s="139"/>
      <c r="I205" s="138" t="s">
        <v>294</v>
      </c>
      <c r="J205" s="112" t="s">
        <v>11</v>
      </c>
    </row>
    <row r="206" spans="1:10" ht="13.8" thickBot="1" x14ac:dyDescent="0.25">
      <c r="A206" s="123">
        <f t="shared" si="2"/>
        <v>197</v>
      </c>
      <c r="B206" s="131"/>
      <c r="C206" s="186"/>
      <c r="D206" s="186"/>
      <c r="E206" s="245" t="s">
        <v>173</v>
      </c>
      <c r="F206" s="244"/>
      <c r="G206" s="187" t="s">
        <v>14</v>
      </c>
      <c r="H206" s="139"/>
      <c r="I206" s="138" t="s">
        <v>294</v>
      </c>
      <c r="J206" s="112" t="s">
        <v>11</v>
      </c>
    </row>
    <row r="207" spans="1:10" ht="27" thickBot="1" x14ac:dyDescent="0.25">
      <c r="A207" s="123">
        <f t="shared" si="2"/>
        <v>198</v>
      </c>
      <c r="B207" s="131"/>
      <c r="C207" s="186"/>
      <c r="D207" s="186"/>
      <c r="E207" s="246" t="s">
        <v>174</v>
      </c>
      <c r="F207" s="131"/>
      <c r="G207" s="247" t="s">
        <v>14</v>
      </c>
      <c r="H207" s="168"/>
      <c r="I207" s="144" t="s">
        <v>294</v>
      </c>
      <c r="J207" s="112" t="s">
        <v>11</v>
      </c>
    </row>
    <row r="208" spans="1:10" ht="13.8" thickBot="1" x14ac:dyDescent="0.25">
      <c r="A208" s="123">
        <f t="shared" si="2"/>
        <v>199</v>
      </c>
      <c r="B208" s="131"/>
      <c r="C208" s="186"/>
      <c r="D208" s="183" t="s">
        <v>175</v>
      </c>
      <c r="E208" s="248" t="s">
        <v>176</v>
      </c>
      <c r="F208" s="249"/>
      <c r="G208" s="218" t="s">
        <v>177</v>
      </c>
      <c r="H208" s="139"/>
      <c r="I208" s="174" t="s">
        <v>294</v>
      </c>
      <c r="J208" s="112" t="s">
        <v>11</v>
      </c>
    </row>
    <row r="209" spans="1:10" ht="13.8" thickBot="1" x14ac:dyDescent="0.25">
      <c r="A209" s="123">
        <f t="shared" si="2"/>
        <v>200</v>
      </c>
      <c r="B209" s="131"/>
      <c r="C209" s="186"/>
      <c r="D209" s="186"/>
      <c r="E209" s="245" t="s">
        <v>170</v>
      </c>
      <c r="F209" s="244"/>
      <c r="G209" s="187" t="s">
        <v>14</v>
      </c>
      <c r="H209" s="139"/>
      <c r="I209" s="138" t="s">
        <v>294</v>
      </c>
      <c r="J209" s="112" t="s">
        <v>11</v>
      </c>
    </row>
    <row r="210" spans="1:10" ht="13.8" thickBot="1" x14ac:dyDescent="0.25">
      <c r="A210" s="123">
        <f t="shared" si="2"/>
        <v>201</v>
      </c>
      <c r="B210" s="131"/>
      <c r="C210" s="186"/>
      <c r="D210" s="186"/>
      <c r="E210" s="245" t="s">
        <v>171</v>
      </c>
      <c r="F210" s="244"/>
      <c r="G210" s="187" t="s">
        <v>14</v>
      </c>
      <c r="H210" s="139"/>
      <c r="I210" s="138" t="s">
        <v>294</v>
      </c>
      <c r="J210" s="112" t="s">
        <v>11</v>
      </c>
    </row>
    <row r="211" spans="1:10" ht="13.8" thickBot="1" x14ac:dyDescent="0.25">
      <c r="A211" s="123">
        <f t="shared" si="2"/>
        <v>202</v>
      </c>
      <c r="B211" s="131"/>
      <c r="C211" s="186"/>
      <c r="D211" s="186"/>
      <c r="E211" s="245" t="s">
        <v>172</v>
      </c>
      <c r="F211" s="244"/>
      <c r="G211" s="187" t="s">
        <v>14</v>
      </c>
      <c r="H211" s="139"/>
      <c r="I211" s="138" t="s">
        <v>294</v>
      </c>
      <c r="J211" s="112" t="s">
        <v>11</v>
      </c>
    </row>
    <row r="212" spans="1:10" ht="27" thickBot="1" x14ac:dyDescent="0.25">
      <c r="A212" s="123">
        <f t="shared" si="2"/>
        <v>203</v>
      </c>
      <c r="B212" s="131"/>
      <c r="C212" s="186"/>
      <c r="D212" s="186"/>
      <c r="E212" s="245" t="s">
        <v>178</v>
      </c>
      <c r="F212" s="244"/>
      <c r="G212" s="187" t="s">
        <v>14</v>
      </c>
      <c r="H212" s="139"/>
      <c r="I212" s="138" t="s">
        <v>294</v>
      </c>
      <c r="J212" s="112" t="s">
        <v>11</v>
      </c>
    </row>
    <row r="213" spans="1:10" ht="27" thickBot="1" x14ac:dyDescent="0.25">
      <c r="A213" s="123">
        <f t="shared" si="2"/>
        <v>204</v>
      </c>
      <c r="B213" s="131"/>
      <c r="C213" s="186"/>
      <c r="D213" s="186"/>
      <c r="E213" s="246" t="s">
        <v>179</v>
      </c>
      <c r="F213" s="131"/>
      <c r="G213" s="247" t="s">
        <v>14</v>
      </c>
      <c r="H213" s="149"/>
      <c r="I213" s="144" t="s">
        <v>294</v>
      </c>
      <c r="J213" s="112" t="s">
        <v>11</v>
      </c>
    </row>
    <row r="214" spans="1:10" ht="27" thickBot="1" x14ac:dyDescent="0.25">
      <c r="A214" s="123">
        <f t="shared" si="2"/>
        <v>205</v>
      </c>
      <c r="B214" s="131"/>
      <c r="C214" s="183" t="s">
        <v>180</v>
      </c>
      <c r="D214" s="153" t="s">
        <v>181</v>
      </c>
      <c r="E214" s="248" t="s">
        <v>18</v>
      </c>
      <c r="F214" s="249"/>
      <c r="G214" s="250" t="s">
        <v>14</v>
      </c>
      <c r="H214" s="157"/>
      <c r="I214" s="174" t="s">
        <v>325</v>
      </c>
      <c r="J214" s="112" t="s">
        <v>11</v>
      </c>
    </row>
    <row r="215" spans="1:10" ht="27" thickBot="1" x14ac:dyDescent="0.25">
      <c r="A215" s="123">
        <f t="shared" si="2"/>
        <v>206</v>
      </c>
      <c r="B215" s="131"/>
      <c r="C215" s="186"/>
      <c r="D215" s="186"/>
      <c r="E215" s="245" t="s">
        <v>182</v>
      </c>
      <c r="F215" s="244"/>
      <c r="G215" s="159" t="s">
        <v>177</v>
      </c>
      <c r="H215" s="139"/>
      <c r="I215" s="185" t="s">
        <v>324</v>
      </c>
      <c r="J215" s="112" t="s">
        <v>11</v>
      </c>
    </row>
    <row r="216" spans="1:10" ht="13.8" thickBot="1" x14ac:dyDescent="0.25">
      <c r="A216" s="123">
        <f t="shared" si="2"/>
        <v>207</v>
      </c>
      <c r="B216" s="131"/>
      <c r="C216" s="186"/>
      <c r="D216" s="186"/>
      <c r="E216" s="245" t="s">
        <v>183</v>
      </c>
      <c r="F216" s="244"/>
      <c r="G216" s="187" t="s">
        <v>14</v>
      </c>
      <c r="H216" s="139"/>
      <c r="I216" s="138" t="s">
        <v>323</v>
      </c>
      <c r="J216" s="112" t="s">
        <v>11</v>
      </c>
    </row>
    <row r="217" spans="1:10" ht="13.8" thickBot="1" x14ac:dyDescent="0.25">
      <c r="A217" s="123">
        <f t="shared" si="2"/>
        <v>208</v>
      </c>
      <c r="B217" s="131"/>
      <c r="C217" s="186"/>
      <c r="D217" s="186"/>
      <c r="E217" s="245" t="s">
        <v>184</v>
      </c>
      <c r="F217" s="244"/>
      <c r="G217" s="187" t="s">
        <v>14</v>
      </c>
      <c r="H217" s="139"/>
      <c r="I217" s="138" t="s">
        <v>322</v>
      </c>
      <c r="J217" s="112" t="s">
        <v>11</v>
      </c>
    </row>
    <row r="218" spans="1:10" ht="13.8" thickBot="1" x14ac:dyDescent="0.25">
      <c r="A218" s="123">
        <f t="shared" si="2"/>
        <v>209</v>
      </c>
      <c r="B218" s="131"/>
      <c r="C218" s="186"/>
      <c r="D218" s="251"/>
      <c r="E218" s="252" t="s">
        <v>185</v>
      </c>
      <c r="F218" s="239"/>
      <c r="G218" s="225" t="s">
        <v>14</v>
      </c>
      <c r="H218" s="168"/>
      <c r="I218" s="167" t="s">
        <v>321</v>
      </c>
      <c r="J218" s="112" t="s">
        <v>11</v>
      </c>
    </row>
    <row r="219" spans="1:10" ht="13.8" thickBot="1" x14ac:dyDescent="0.25">
      <c r="A219" s="123">
        <f t="shared" si="2"/>
        <v>210</v>
      </c>
      <c r="B219" s="131"/>
      <c r="C219" s="186"/>
      <c r="D219" s="183" t="s">
        <v>186</v>
      </c>
      <c r="E219" s="248" t="s">
        <v>18</v>
      </c>
      <c r="F219" s="249"/>
      <c r="G219" s="184" t="s">
        <v>14</v>
      </c>
      <c r="H219" s="137"/>
      <c r="I219" s="174" t="s">
        <v>294</v>
      </c>
      <c r="J219" s="112" t="s">
        <v>11</v>
      </c>
    </row>
    <row r="220" spans="1:10" ht="13.8" thickBot="1" x14ac:dyDescent="0.25">
      <c r="A220" s="123">
        <f t="shared" si="2"/>
        <v>211</v>
      </c>
      <c r="B220" s="131"/>
      <c r="C220" s="186"/>
      <c r="D220" s="186"/>
      <c r="E220" s="245" t="s">
        <v>182</v>
      </c>
      <c r="F220" s="244"/>
      <c r="G220" s="187" t="s">
        <v>119</v>
      </c>
      <c r="H220" s="139"/>
      <c r="I220" s="185" t="s">
        <v>294</v>
      </c>
      <c r="J220" s="112" t="s">
        <v>11</v>
      </c>
    </row>
    <row r="221" spans="1:10" ht="13.8" thickBot="1" x14ac:dyDescent="0.25">
      <c r="A221" s="123">
        <f t="shared" si="2"/>
        <v>212</v>
      </c>
      <c r="B221" s="131"/>
      <c r="C221" s="186"/>
      <c r="D221" s="186"/>
      <c r="E221" s="245" t="s">
        <v>183</v>
      </c>
      <c r="F221" s="244"/>
      <c r="G221" s="187" t="s">
        <v>14</v>
      </c>
      <c r="H221" s="139"/>
      <c r="I221" s="138" t="s">
        <v>294</v>
      </c>
      <c r="J221" s="112" t="s">
        <v>11</v>
      </c>
    </row>
    <row r="222" spans="1:10" ht="13.8" thickBot="1" x14ac:dyDescent="0.25">
      <c r="A222" s="123">
        <f t="shared" si="2"/>
        <v>213</v>
      </c>
      <c r="B222" s="131"/>
      <c r="C222" s="186"/>
      <c r="D222" s="186"/>
      <c r="E222" s="245" t="s">
        <v>184</v>
      </c>
      <c r="F222" s="244"/>
      <c r="G222" s="187" t="s">
        <v>14</v>
      </c>
      <c r="H222" s="139"/>
      <c r="I222" s="138" t="s">
        <v>294</v>
      </c>
      <c r="J222" s="112" t="s">
        <v>11</v>
      </c>
    </row>
    <row r="223" spans="1:10" ht="13.8" thickBot="1" x14ac:dyDescent="0.25">
      <c r="A223" s="123">
        <f t="shared" si="2"/>
        <v>214</v>
      </c>
      <c r="B223" s="239"/>
      <c r="C223" s="251"/>
      <c r="D223" s="251"/>
      <c r="E223" s="253" t="s">
        <v>185</v>
      </c>
      <c r="F223" s="254"/>
      <c r="G223" s="165" t="s">
        <v>14</v>
      </c>
      <c r="H223" s="168"/>
      <c r="I223" s="167" t="s">
        <v>294</v>
      </c>
      <c r="J223" s="112" t="s">
        <v>11</v>
      </c>
    </row>
    <row r="224" spans="1:10" x14ac:dyDescent="0.2">
      <c r="B224" s="112" t="s">
        <v>264</v>
      </c>
      <c r="C224" s="110" t="s">
        <v>264</v>
      </c>
      <c r="D224" s="110" t="s">
        <v>264</v>
      </c>
      <c r="E224" s="110" t="s">
        <v>264</v>
      </c>
      <c r="F224" s="110" t="s">
        <v>264</v>
      </c>
      <c r="G224" s="92" t="s">
        <v>264</v>
      </c>
      <c r="H224" s="111" t="s">
        <v>264</v>
      </c>
      <c r="I224" s="99" t="s">
        <v>264</v>
      </c>
      <c r="J224" s="112" t="s">
        <v>264</v>
      </c>
    </row>
  </sheetData>
  <sheetProtection algorithmName="SHA-512" hashValue="cCdx4Rh2DiUIdho5z+W1LKvPrszCJ3R5QymuJ67j1M5d0mIowTkZd6gA6xSlB6TfN1BTOsMWqp+wNDOIchU+ng==" saltValue="bkpqiy7WG8UyEbCsHUfTzg==" spinCount="100000" sheet="1" formatColumns="0" formatRows="0" selectLockedCells="1" selectUnlockedCells="1"/>
  <phoneticPr fontId="3"/>
  <conditionalFormatting sqref="B186:I223">
    <cfRule type="expression" dxfId="47" priority="13">
      <formula>NOT(OR($H$76="バイオマス専焼",$H$76="既設火力の化石 kW 部分の全てをバイオマス化するための改修"))</formula>
    </cfRule>
  </conditionalFormatting>
  <conditionalFormatting sqref="C11:I18">
    <cfRule type="expression" dxfId="46" priority="11">
      <formula>$H$10="コンソーシアムによる参加登録"</formula>
    </cfRule>
  </conditionalFormatting>
  <conditionalFormatting sqref="C19:I56">
    <cfRule type="expression" dxfId="45" priority="18">
      <formula>$H$10="単一事業者による参加登録"</formula>
    </cfRule>
  </conditionalFormatting>
  <conditionalFormatting sqref="D110:D124 G110:G124 I110:I124">
    <cfRule type="expression" dxfId="44" priority="22">
      <formula>$H$108="なし"</formula>
    </cfRule>
  </conditionalFormatting>
  <conditionalFormatting sqref="D126:G126">
    <cfRule type="expression" dxfId="43" priority="16">
      <formula>$H$125="なし"</formula>
    </cfRule>
  </conditionalFormatting>
  <conditionalFormatting sqref="D129:G133 I129:I133">
    <cfRule type="expression" dxfId="42" priority="21">
      <formula>$H$128="なし"</formula>
    </cfRule>
  </conditionalFormatting>
  <conditionalFormatting sqref="D77:I80">
    <cfRule type="expression" dxfId="41" priority="1">
      <formula>AND(COUNTIF($H$75,"*混焼*")=0,COUNTIF(#REF!,"*混焼*")=0)</formula>
    </cfRule>
  </conditionalFormatting>
  <conditionalFormatting sqref="D134:I134">
    <cfRule type="expression" dxfId="40" priority="20">
      <formula>NOT(OR($H$74="既設火力の改修",#REF!="LNG専焼火力"))</formula>
    </cfRule>
  </conditionalFormatting>
  <conditionalFormatting sqref="D137:I138">
    <cfRule type="expression" dxfId="39" priority="7">
      <formula>NOT(OR($H$74="既設火力の改修",#REF!="LNG専焼火力"))</formula>
    </cfRule>
  </conditionalFormatting>
  <conditionalFormatting sqref="E11:F18">
    <cfRule type="expression" dxfId="38" priority="27">
      <formula>$G$9="コンソーシアムによる参加登録"</formula>
    </cfRule>
  </conditionalFormatting>
  <conditionalFormatting sqref="E19:F56">
    <cfRule type="expression" dxfId="37" priority="24">
      <formula>$G$9="単一事業者による参加登録"</formula>
    </cfRule>
  </conditionalFormatting>
  <conditionalFormatting sqref="E110:F124">
    <cfRule type="expression" dxfId="36" priority="26">
      <formula>$G$123="なし"</formula>
    </cfRule>
  </conditionalFormatting>
  <conditionalFormatting sqref="E126:F127">
    <cfRule type="expression" dxfId="35" priority="4">
      <formula>$G$149="なし"</formula>
    </cfRule>
  </conditionalFormatting>
  <conditionalFormatting sqref="E163:F163">
    <cfRule type="expression" dxfId="34" priority="17">
      <formula>OR($G$177="プロジェクトファイナンス",$G$177="コーポレートファイナンス")</formula>
    </cfRule>
  </conditionalFormatting>
  <conditionalFormatting sqref="G163:I163">
    <cfRule type="expression" dxfId="33" priority="19">
      <formula>OR($H$162="プロジェクトファイナンス",$H$162="コーポレートファイナンス")</formula>
    </cfRule>
  </conditionalFormatting>
  <conditionalFormatting sqref="H110:H124">
    <cfRule type="expression" dxfId="32" priority="10">
      <formula>$H$102="なし"</formula>
    </cfRule>
  </conditionalFormatting>
  <conditionalFormatting sqref="H126">
    <cfRule type="expression" dxfId="31" priority="9">
      <formula>$H$119="なし"</formula>
    </cfRule>
  </conditionalFormatting>
  <conditionalFormatting sqref="H129:H133">
    <cfRule type="expression" dxfId="30" priority="6">
      <formula>$H$119="なし"</formula>
    </cfRule>
  </conditionalFormatting>
  <conditionalFormatting sqref="H163">
    <cfRule type="expression" dxfId="29" priority="8">
      <formula>OR($H$156="プロジェクトファイナンス",$H$156="コーポレートファイナンス")</formula>
    </cfRule>
  </conditionalFormatting>
  <conditionalFormatting sqref="I126:I127 D127:F127">
    <cfRule type="expression" dxfId="28" priority="3">
      <formula>$H$125="なし"</formula>
    </cfRule>
  </conditionalFormatting>
  <dataValidations count="30">
    <dataValidation type="list" allowBlank="1" showInputMessage="1" showErrorMessage="1" sqref="H76" xr:uid="{99B669C6-04E5-4BE2-9431-F6A5F79DA1CF}">
      <formula1>INDIRECT($H$74&amp;$H$75)</formula1>
    </dataValidation>
    <dataValidation type="textLength" operator="equal" allowBlank="1" showInputMessage="1" showErrorMessage="1" errorTitle="無効な入力" error="4桁の数字で入力してください" sqref="H58" xr:uid="{9AB7C893-BF9B-4EBB-B442-52624B8A666A}">
      <formula1>4</formula1>
    </dataValidation>
    <dataValidation type="list" allowBlank="1" showInputMessage="1" showErrorMessage="1" sqref="H128" xr:uid="{1A349A0D-C8C1-4A9E-A1B6-01D80B3E9D8B}">
      <formula1>"○"</formula1>
    </dataValidation>
    <dataValidation type="list" allowBlank="1" showInputMessage="1" showErrorMessage="1" sqref="H71" xr:uid="{CF281DA0-F8CA-43EF-B216-A258970C87D6}">
      <formula1>"1.北海道,2.東北,3.東京,4.中部,5.北陸,6.関西,7.中国,8.四国,9.九州"</formula1>
    </dataValidation>
    <dataValidation type="custom" allowBlank="1" showInputMessage="1" showErrorMessage="1" errorTitle="無効な入力" error="YYYYMM形式で入力してください" sqref="H94 H143 H99" xr:uid="{E03B9A25-1E39-4BA9-98FA-50F15DD60C24}">
      <formula1>AND(LENB(H94)=6,ISNUMBER(TEXT(H94,"0000!/00")*1))</formula1>
    </dataValidation>
    <dataValidation type="whole" operator="greaterThanOrEqual" allowBlank="1" showInputMessage="1" showErrorMessage="1" errorTitle="無効な入力" error="0以上の半角数字で入力してください" sqref="H81:H83 H85:H91" xr:uid="{3A550C0E-1026-47E4-8752-B954BD507292}">
      <formula1>0</formula1>
    </dataValidation>
    <dataValidation type="list" allowBlank="1" showInputMessage="1" showErrorMessage="1" sqref="H74" xr:uid="{86A4F5EA-FC2C-414F-B309-928BD7CA12C6}">
      <formula1>"新設,リプレース等,既設火力の改修"</formula1>
    </dataValidation>
    <dataValidation type="list" allowBlank="1" showInputMessage="1" showErrorMessage="1" sqref="H75" xr:uid="{7DD3D34F-8895-4694-A54A-82A9165A19BB}">
      <formula1>INDIRECT($H$74)</formula1>
    </dataValidation>
    <dataValidation type="custom" allowBlank="1" showInputMessage="1" showErrorMessage="1" errorTitle="無効な入力" error="半角英数字で入力してください" sqref="H98 H101:H105" xr:uid="{652B7629-DC64-416E-9FF8-4449FF713CA1}">
      <formula1>LEN(H98)=LENB(H98)</formula1>
    </dataValidation>
    <dataValidation type="textLength" operator="equal" allowBlank="1" showInputMessage="1" showErrorMessage="1" errorTitle="無効な入力" error="22桁の半角数字で入力してください" sqref="H69" xr:uid="{B090B1C7-F967-47B4-823E-B1F0851893D1}">
      <formula1>22</formula1>
    </dataValidation>
    <dataValidation type="list" allowBlank="1" showInputMessage="1" showErrorMessage="1" sqref="H162" xr:uid="{96FC8576-3539-41AE-872F-DF398AB7E4E4}">
      <formula1>"プロジェクトファイナンス,コーポレートファイナンス,その他"</formula1>
    </dataValidation>
    <dataValidation type="whole" allowBlank="1" showInputMessage="1" showErrorMessage="1" errorTitle="無効な入力" error="13桁の数字で入力してください" sqref="H50 H32 H23 H41 H14" xr:uid="{0A390B1C-100F-47C8-B576-E98BD65B5425}">
      <formula1>1000000000000</formula1>
      <formula2>9999999999999</formula2>
    </dataValidation>
    <dataValidation type="list" allowBlank="1" showInputMessage="1" showErrorMessage="1" sqref="H10" xr:uid="{695967C2-3F65-4D53-91DE-C7A0738AE2B7}">
      <formula1>"単一事業者による参加登録,コンソーシアムによる参加登録"</formula1>
    </dataValidation>
    <dataValidation type="textLength" imeMode="halfAlpha" operator="equal" allowBlank="1" showInputMessage="1" showErrorMessage="1" errorTitle="無効な入力" error="半角英数字5桁で入力してください" sqref="H70" xr:uid="{67D73DD7-CFF1-4CD7-A966-D48F97289776}">
      <formula1>5</formula1>
    </dataValidation>
    <dataValidation type="whole" operator="greaterThanOrEqual" allowBlank="1" showInputMessage="1" showErrorMessage="1" errorTitle="無効な入力" error="0以上の整数値を入力してください" sqref="H199 H195 H191 H187 H185 H161" xr:uid="{5E8CE840-97C4-4C35-A975-7DCE24F56884}">
      <formula1>0</formula1>
    </dataValidation>
    <dataValidation type="custom" operator="greaterThanOrEqual" allowBlank="1" showInputMessage="1" showErrorMessage="1" errorTitle="無効な入力" error="YYYYMMDD形式で入力してください" sqref="H208 H202 H215 H220 H139 H127" xr:uid="{58E0E881-D5F2-4A5F-A4D2-6A767B99CBB5}">
      <formula1>AND(LEN(H127)=8,ISNUMBER(TEXT(H127,"0000!/00!/00")*1))</formula1>
    </dataValidation>
    <dataValidation type="list" allowBlank="1" showInputMessage="1" showErrorMessage="1" sqref="H95 H125 H134 H108:H109 H97 H137:H138" xr:uid="{6B22FF74-8722-468B-BB19-C0E6BE4B9F71}">
      <formula1>"あり,なし"</formula1>
    </dataValidation>
    <dataValidation type="list" allowBlank="1" showInputMessage="1" showErrorMessage="1" sqref="H135:H136" xr:uid="{D03A4E8F-D96F-45B0-B4EB-A62B7E87F2FC}">
      <formula1>"希望している,希望しない"</formula1>
    </dataValidation>
    <dataValidation type="whole" operator="greaterThanOrEqual" allowBlank="1" showInputMessage="1" showErrorMessage="1" errorTitle="無効な入力" error="0以上の整数を入力してください" sqref="H144:H145 H140" xr:uid="{8143221E-047D-407A-AA0D-7059AE2F12BA}">
      <formula1>0</formula1>
    </dataValidation>
    <dataValidation type="list" allowBlank="1" showInputMessage="1" showErrorMessage="1" sqref="H141" xr:uid="{25DCA0E8-9759-428D-BAE1-FCFBD7605A1A}">
      <formula1>"必要,不要"</formula1>
    </dataValidation>
    <dataValidation type="custom" allowBlank="1" showInputMessage="1" showErrorMessage="1" errorTitle="無効な入力" error="13桁の半角数字を入力してください" sqref="H64" xr:uid="{03C8C80F-4C67-4937-BD9A-B1CCCBF03F32}">
      <formula1>AND(ISNUMBER(H64),LEN(H64)=13)</formula1>
    </dataValidation>
    <dataValidation type="textLength" imeMode="disabled" operator="equal" allowBlank="1" showInputMessage="1" showErrorMessage="1" errorTitle="無効な入力" error="半角英数字10桁で入力してください" sqref="H60 H121 H118 H115 H129:H133 H112 H124 H126" xr:uid="{0C9CFF26-D915-4984-BDAD-CDDBA0ECBDCB}">
      <formula1>10</formula1>
    </dataValidation>
    <dataValidation type="textLength" imeMode="disabled" operator="equal" allowBlank="1" showInputMessage="1" showErrorMessage="1" errorTitle="無効な入力" error="半角英数字4桁で入力してください" sqref="H11 H119 H110 H113 H116 H122" xr:uid="{BD22A213-4DA3-45D5-87AE-B40A0FC85866}">
      <formula1>4</formula1>
    </dataValidation>
    <dataValidation type="textLength" imeMode="disabled" allowBlank="1" showInputMessage="1" showErrorMessage="1" error="半角英数字4桁で入力してください" sqref="H20" xr:uid="{3CE5BE1C-296C-4543-9CCB-406D53D8F54F}">
      <formula1>4</formula1>
      <formula2>4</formula2>
    </dataValidation>
    <dataValidation allowBlank="1" showInputMessage="1" showErrorMessage="1" errorTitle="無効な入力" error="YYYYMM形式で入力してください" sqref="H100" xr:uid="{DA0039C6-D87C-46CB-8FA1-FD9806668714}"/>
    <dataValidation operator="greaterThanOrEqual" allowBlank="1" showInputMessage="1" showErrorMessage="1" errorTitle="無効な入力" error="0以上の半角数字で入力してください" sqref="H106" xr:uid="{F3EB2E65-D683-4062-B271-234FE031884F}"/>
    <dataValidation type="decimal" allowBlank="1" showInputMessage="1" showErrorMessage="1" errorTitle="無効な入力" error="0以上100以下の数値(整数または小数点を含む数)を入力してください。" sqref="H28:H29 H55:H56 H77:H80 H37:H38 H46:H47 H175 H172 H169 H166 H159 H156 H153 H150 H147 H178" xr:uid="{732A5E9E-E59C-4D8C-9FBD-7D15BF87857F}">
      <formula1>0</formula1>
      <formula2>100</formula2>
    </dataValidation>
    <dataValidation type="list" allowBlank="1" showInputMessage="1" showErrorMessage="1" sqref="H96" xr:uid="{17DA9C99-3E06-43B8-AA6E-3FC61959E44A}">
      <formula1>INDIRECT($D$96)</formula1>
    </dataValidation>
    <dataValidation type="custom" allowBlank="1" showInputMessage="1" showErrorMessage="1" sqref="H84" xr:uid="{E96B67F8-863C-4AB4-B7E6-1D87BB9BBCC4}">
      <formula1>$H$78-$H$79-$H$80</formula1>
    </dataValidation>
    <dataValidation type="whole" operator="greaterThanOrEqual" allowBlank="1" showInputMessage="1" showErrorMessage="1" errorTitle="無効な入力" error="YYYYMM形式で入力してください" sqref="H93" xr:uid="{2F73F10A-2868-4B60-877B-F2E899A83CCA}">
      <formula1>0</formula1>
    </dataValidation>
  </dataValidations>
  <pageMargins left="0.70866141732283472" right="0.70866141732283472" top="0.74803149606299213" bottom="0.74803149606299213" header="0.31496062992125984" footer="0.31496062992125984"/>
  <pageSetup paperSize="8" scale="72" fitToHeight="0" orientation="landscape" horizontalDpi="1200" verticalDpi="1200" r:id="rId1"/>
  <headerFooter>
    <oddHeader>&amp;L&amp;F&amp;C&amp;A&amp;R&amp;D</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47B92-2AA8-4BA7-BB70-CB0E55EB3831}">
  <sheetPr codeName="Sheet2">
    <pageSetUpPr fitToPage="1"/>
  </sheetPr>
  <dimension ref="A1:O224"/>
  <sheetViews>
    <sheetView showGridLines="0" tabSelected="1" zoomScale="70" zoomScaleNormal="70" workbookViewId="0">
      <selection activeCell="H1" sqref="H1"/>
    </sheetView>
  </sheetViews>
  <sheetFormatPr defaultColWidth="17.1796875" defaultRowHeight="13.2" x14ac:dyDescent="0.2"/>
  <cols>
    <col min="1" max="1" width="3.90625" style="92" customWidth="1"/>
    <col min="2" max="2" width="19.81640625" style="112" customWidth="1"/>
    <col min="3" max="3" width="21.453125" style="110" customWidth="1"/>
    <col min="4" max="4" width="40.6328125" style="110" customWidth="1"/>
    <col min="5" max="5" width="22.26953125" style="110" customWidth="1"/>
    <col min="6" max="6" width="8.7265625" style="110" customWidth="1"/>
    <col min="7" max="7" width="9" style="92" customWidth="1"/>
    <col min="8" max="8" width="35" style="111" customWidth="1"/>
    <col min="9" max="9" width="67.90625" style="99" customWidth="1"/>
    <col min="10" max="10" width="3.453125" style="112" customWidth="1"/>
    <col min="11" max="16384" width="17.1796875" style="99"/>
  </cols>
  <sheetData>
    <row r="1" spans="1:15" ht="16.2" x14ac:dyDescent="0.3">
      <c r="B1" s="93" t="s">
        <v>0</v>
      </c>
      <c r="C1" s="94"/>
      <c r="D1" s="95"/>
      <c r="E1" s="95"/>
      <c r="F1" s="95"/>
      <c r="G1" s="96"/>
      <c r="H1" s="97"/>
      <c r="I1" s="98" t="s">
        <v>450</v>
      </c>
      <c r="J1" s="96"/>
      <c r="K1" s="96"/>
      <c r="L1" s="96"/>
      <c r="M1" s="96"/>
      <c r="N1" s="96"/>
      <c r="O1" s="96"/>
    </row>
    <row r="2" spans="1:15" ht="15" x14ac:dyDescent="0.3">
      <c r="B2" s="100"/>
      <c r="C2" s="96"/>
      <c r="D2" s="96"/>
      <c r="E2" s="96"/>
      <c r="F2" s="96"/>
      <c r="G2" s="96"/>
      <c r="H2" s="97"/>
      <c r="I2" s="96"/>
      <c r="J2" s="96"/>
      <c r="K2" s="96"/>
      <c r="L2" s="96"/>
      <c r="M2" s="96"/>
      <c r="N2" s="96"/>
      <c r="O2" s="96"/>
    </row>
    <row r="3" spans="1:15" ht="15" x14ac:dyDescent="0.3">
      <c r="B3" s="101" t="s">
        <v>1</v>
      </c>
      <c r="C3" s="101" t="s">
        <v>2</v>
      </c>
      <c r="D3" s="96"/>
      <c r="E3" s="96"/>
      <c r="F3" s="96"/>
      <c r="G3" s="96"/>
      <c r="H3" s="97"/>
      <c r="I3" s="96"/>
      <c r="J3" s="96"/>
      <c r="K3" s="96"/>
      <c r="L3" s="96"/>
      <c r="M3" s="96"/>
      <c r="N3" s="96"/>
      <c r="O3" s="96"/>
    </row>
    <row r="4" spans="1:15" ht="15" x14ac:dyDescent="0.3">
      <c r="B4" s="102" t="s">
        <v>3</v>
      </c>
      <c r="C4" s="103" t="s">
        <v>4</v>
      </c>
      <c r="D4" s="104"/>
      <c r="E4" s="104"/>
      <c r="F4" s="104"/>
      <c r="G4" s="104"/>
      <c r="H4" s="105"/>
      <c r="I4" s="104"/>
      <c r="J4" s="96"/>
      <c r="K4" s="96"/>
      <c r="L4" s="96"/>
      <c r="M4" s="96"/>
      <c r="N4" s="96"/>
      <c r="O4" s="96"/>
    </row>
    <row r="5" spans="1:15" ht="15" x14ac:dyDescent="0.2">
      <c r="B5" s="106"/>
      <c r="C5" s="107" t="s">
        <v>278</v>
      </c>
      <c r="D5" s="108"/>
      <c r="E5" s="108"/>
      <c r="F5" s="108"/>
      <c r="G5" s="108"/>
      <c r="H5" s="109"/>
      <c r="I5" s="108"/>
      <c r="J5" s="108"/>
      <c r="K5" s="108"/>
      <c r="L5" s="108"/>
      <c r="M5" s="108"/>
      <c r="N5" s="108"/>
      <c r="O5" s="108"/>
    </row>
    <row r="6" spans="1:15" ht="15" x14ac:dyDescent="0.3">
      <c r="B6" s="102" t="s">
        <v>303</v>
      </c>
      <c r="C6" s="103" t="s">
        <v>304</v>
      </c>
    </row>
    <row r="7" spans="1:15" ht="15" x14ac:dyDescent="0.3">
      <c r="C7" s="103"/>
    </row>
    <row r="8" spans="1:15" ht="15.6" thickBot="1" x14ac:dyDescent="0.35">
      <c r="A8" s="113"/>
      <c r="B8" s="114"/>
      <c r="C8" s="96"/>
      <c r="D8" s="115"/>
      <c r="E8" s="115"/>
      <c r="F8" s="115"/>
      <c r="H8" s="116" t="s">
        <v>5</v>
      </c>
    </row>
    <row r="9" spans="1:15" s="112" customFormat="1" ht="13.8" thickBot="1" x14ac:dyDescent="0.35">
      <c r="A9" s="117" t="s">
        <v>6</v>
      </c>
      <c r="B9" s="118" t="s">
        <v>7</v>
      </c>
      <c r="C9" s="119"/>
      <c r="D9" s="119"/>
      <c r="E9" s="119"/>
      <c r="F9" s="119"/>
      <c r="G9" s="451" t="s">
        <v>8</v>
      </c>
      <c r="H9" s="482" t="s">
        <v>9</v>
      </c>
      <c r="I9" s="471" t="s">
        <v>10</v>
      </c>
      <c r="J9" s="112" t="s">
        <v>11</v>
      </c>
    </row>
    <row r="10" spans="1:15" s="112" customFormat="1" ht="61.8" customHeight="1" thickBot="1" x14ac:dyDescent="0.35">
      <c r="A10" s="123">
        <f>ROW()-9</f>
        <v>1</v>
      </c>
      <c r="B10" s="124" t="s">
        <v>12</v>
      </c>
      <c r="C10" s="125" t="s">
        <v>13</v>
      </c>
      <c r="D10" s="126"/>
      <c r="E10" s="127"/>
      <c r="F10" s="127"/>
      <c r="G10" s="452" t="s">
        <v>14</v>
      </c>
      <c r="H10" s="454"/>
      <c r="I10" s="453" t="s">
        <v>308</v>
      </c>
      <c r="J10" s="112" t="s">
        <v>11</v>
      </c>
    </row>
    <row r="11" spans="1:15" s="112" customFormat="1" ht="22.8" customHeight="1" thickBot="1" x14ac:dyDescent="0.35">
      <c r="A11" s="123">
        <f t="shared" ref="A11:A93" si="0">ROW()-9</f>
        <v>2</v>
      </c>
      <c r="B11" s="131"/>
      <c r="C11" s="132" t="s">
        <v>15</v>
      </c>
      <c r="D11" s="133"/>
      <c r="E11" s="134" t="s">
        <v>16</v>
      </c>
      <c r="F11" s="135"/>
      <c r="G11" s="455" t="s">
        <v>14</v>
      </c>
      <c r="H11" s="483"/>
      <c r="I11" s="472" t="s">
        <v>17</v>
      </c>
      <c r="J11" s="112" t="s">
        <v>11</v>
      </c>
    </row>
    <row r="12" spans="1:15" s="112" customFormat="1" ht="13.8" thickBot="1" x14ac:dyDescent="0.35">
      <c r="A12" s="123">
        <f t="shared" si="0"/>
        <v>3</v>
      </c>
      <c r="B12" s="131"/>
      <c r="C12" s="132"/>
      <c r="D12" s="133"/>
      <c r="E12" s="134" t="s">
        <v>18</v>
      </c>
      <c r="F12" s="135"/>
      <c r="G12" s="455" t="s">
        <v>14</v>
      </c>
      <c r="H12" s="484"/>
      <c r="I12" s="472" t="s">
        <v>19</v>
      </c>
      <c r="J12" s="112" t="s">
        <v>11</v>
      </c>
    </row>
    <row r="13" spans="1:15" s="112" customFormat="1" ht="13.8" thickBot="1" x14ac:dyDescent="0.35">
      <c r="A13" s="123">
        <f t="shared" si="0"/>
        <v>4</v>
      </c>
      <c r="B13" s="131"/>
      <c r="C13" s="132"/>
      <c r="D13" s="133"/>
      <c r="E13" s="134" t="s">
        <v>20</v>
      </c>
      <c r="F13" s="135"/>
      <c r="G13" s="455" t="s">
        <v>14</v>
      </c>
      <c r="H13" s="485"/>
      <c r="I13" s="472" t="s">
        <v>21</v>
      </c>
      <c r="J13" s="112" t="s">
        <v>11</v>
      </c>
    </row>
    <row r="14" spans="1:15" s="112" customFormat="1" ht="13.8" thickBot="1" x14ac:dyDescent="0.35">
      <c r="A14" s="123">
        <f t="shared" si="0"/>
        <v>5</v>
      </c>
      <c r="B14" s="131"/>
      <c r="C14" s="132"/>
      <c r="D14" s="133"/>
      <c r="E14" s="134" t="s">
        <v>22</v>
      </c>
      <c r="F14" s="135"/>
      <c r="G14" s="455" t="s">
        <v>14</v>
      </c>
      <c r="H14" s="486"/>
      <c r="I14" s="472" t="s">
        <v>23</v>
      </c>
      <c r="J14" s="112" t="s">
        <v>11</v>
      </c>
    </row>
    <row r="15" spans="1:15" s="112" customFormat="1" ht="23.4" customHeight="1" thickBot="1" x14ac:dyDescent="0.35">
      <c r="A15" s="123">
        <f t="shared" si="0"/>
        <v>6</v>
      </c>
      <c r="B15" s="131"/>
      <c r="C15" s="132"/>
      <c r="D15" s="133"/>
      <c r="E15" s="141" t="s">
        <v>24</v>
      </c>
      <c r="F15" s="142"/>
      <c r="G15" s="455" t="s">
        <v>14</v>
      </c>
      <c r="H15" s="484"/>
      <c r="I15" s="472" t="s">
        <v>25</v>
      </c>
      <c r="J15" s="112" t="s">
        <v>11</v>
      </c>
    </row>
    <row r="16" spans="1:15" s="112" customFormat="1" ht="13.8" thickBot="1" x14ac:dyDescent="0.35">
      <c r="A16" s="123">
        <f t="shared" si="0"/>
        <v>7</v>
      </c>
      <c r="B16" s="131"/>
      <c r="C16" s="132"/>
      <c r="D16" s="133"/>
      <c r="E16" s="141" t="s">
        <v>26</v>
      </c>
      <c r="F16" s="142"/>
      <c r="G16" s="455" t="s">
        <v>14</v>
      </c>
      <c r="H16" s="484"/>
      <c r="I16" s="472" t="s">
        <v>27</v>
      </c>
      <c r="J16" s="112" t="s">
        <v>11</v>
      </c>
    </row>
    <row r="17" spans="1:10" s="112" customFormat="1" ht="13.8" thickBot="1" x14ac:dyDescent="0.35">
      <c r="A17" s="123">
        <f t="shared" si="0"/>
        <v>8</v>
      </c>
      <c r="B17" s="131"/>
      <c r="C17" s="132"/>
      <c r="D17" s="133"/>
      <c r="E17" s="141" t="s">
        <v>28</v>
      </c>
      <c r="F17" s="142"/>
      <c r="G17" s="456" t="s">
        <v>14</v>
      </c>
      <c r="H17" s="487"/>
      <c r="I17" s="473" t="s">
        <v>29</v>
      </c>
      <c r="J17" s="112" t="s">
        <v>11</v>
      </c>
    </row>
    <row r="18" spans="1:10" s="112" customFormat="1" ht="15.6" thickBot="1" x14ac:dyDescent="0.35">
      <c r="A18" s="123">
        <f t="shared" si="0"/>
        <v>9</v>
      </c>
      <c r="B18" s="131"/>
      <c r="C18" s="145"/>
      <c r="D18" s="146"/>
      <c r="E18" s="112" t="s">
        <v>30</v>
      </c>
      <c r="F18" s="147"/>
      <c r="G18" s="457" t="s">
        <v>31</v>
      </c>
      <c r="H18" s="503"/>
      <c r="I18" s="473" t="s">
        <v>32</v>
      </c>
      <c r="J18" s="112" t="s">
        <v>11</v>
      </c>
    </row>
    <row r="19" spans="1:10" s="112" customFormat="1" ht="13.8" thickBot="1" x14ac:dyDescent="0.35">
      <c r="A19" s="123">
        <f t="shared" si="0"/>
        <v>10</v>
      </c>
      <c r="B19" s="131"/>
      <c r="C19" s="132" t="s">
        <v>33</v>
      </c>
      <c r="D19" s="150" t="s">
        <v>34</v>
      </c>
      <c r="E19" s="151"/>
      <c r="F19" s="152"/>
      <c r="G19" s="452" t="s">
        <v>31</v>
      </c>
      <c r="H19" s="454"/>
      <c r="I19" s="453" t="s">
        <v>35</v>
      </c>
      <c r="J19" s="112" t="s">
        <v>11</v>
      </c>
    </row>
    <row r="20" spans="1:10" s="112" customFormat="1" ht="27" thickBot="1" x14ac:dyDescent="0.35">
      <c r="A20" s="123">
        <f t="shared" si="0"/>
        <v>11</v>
      </c>
      <c r="B20" s="131"/>
      <c r="C20" s="132"/>
      <c r="D20" s="153" t="s">
        <v>36</v>
      </c>
      <c r="E20" s="154" t="s">
        <v>16</v>
      </c>
      <c r="F20" s="155"/>
      <c r="G20" s="458" t="s">
        <v>31</v>
      </c>
      <c r="H20" s="488"/>
      <c r="I20" s="472" t="s">
        <v>309</v>
      </c>
      <c r="J20" s="112" t="s">
        <v>11</v>
      </c>
    </row>
    <row r="21" spans="1:10" s="112" customFormat="1" ht="13.8" thickBot="1" x14ac:dyDescent="0.35">
      <c r="A21" s="123">
        <f t="shared" si="0"/>
        <v>12</v>
      </c>
      <c r="B21" s="131"/>
      <c r="C21" s="132"/>
      <c r="D21" s="158"/>
      <c r="E21" s="134" t="s">
        <v>18</v>
      </c>
      <c r="F21" s="135"/>
      <c r="G21" s="459" t="s">
        <v>31</v>
      </c>
      <c r="H21" s="484"/>
      <c r="I21" s="472" t="s">
        <v>37</v>
      </c>
      <c r="J21" s="112" t="s">
        <v>11</v>
      </c>
    </row>
    <row r="22" spans="1:10" s="112" customFormat="1" ht="13.8" thickBot="1" x14ac:dyDescent="0.35">
      <c r="A22" s="123">
        <f t="shared" si="0"/>
        <v>13</v>
      </c>
      <c r="B22" s="131"/>
      <c r="C22" s="132"/>
      <c r="D22" s="158"/>
      <c r="E22" s="134" t="s">
        <v>20</v>
      </c>
      <c r="F22" s="135"/>
      <c r="G22" s="459" t="s">
        <v>31</v>
      </c>
      <c r="H22" s="484"/>
      <c r="I22" s="472" t="s">
        <v>38</v>
      </c>
      <c r="J22" s="112" t="s">
        <v>11</v>
      </c>
    </row>
    <row r="23" spans="1:10" s="112" customFormat="1" ht="13.8" thickBot="1" x14ac:dyDescent="0.35">
      <c r="A23" s="123">
        <f t="shared" si="0"/>
        <v>14</v>
      </c>
      <c r="B23" s="131"/>
      <c r="C23" s="132"/>
      <c r="D23" s="158"/>
      <c r="E23" s="134" t="s">
        <v>22</v>
      </c>
      <c r="F23" s="135"/>
      <c r="G23" s="459" t="s">
        <v>31</v>
      </c>
      <c r="H23" s="486"/>
      <c r="I23" s="472" t="s">
        <v>39</v>
      </c>
      <c r="J23" s="112" t="s">
        <v>11</v>
      </c>
    </row>
    <row r="24" spans="1:10" s="112" customFormat="1" ht="13.8" thickBot="1" x14ac:dyDescent="0.35">
      <c r="A24" s="123">
        <f t="shared" si="0"/>
        <v>15</v>
      </c>
      <c r="B24" s="131"/>
      <c r="C24" s="132"/>
      <c r="D24" s="158"/>
      <c r="E24" s="141" t="s">
        <v>24</v>
      </c>
      <c r="F24" s="142"/>
      <c r="G24" s="459" t="s">
        <v>31</v>
      </c>
      <c r="H24" s="484"/>
      <c r="I24" s="472" t="s">
        <v>40</v>
      </c>
      <c r="J24" s="112" t="s">
        <v>11</v>
      </c>
    </row>
    <row r="25" spans="1:10" s="112" customFormat="1" ht="13.8" thickBot="1" x14ac:dyDescent="0.35">
      <c r="A25" s="123">
        <f t="shared" si="0"/>
        <v>16</v>
      </c>
      <c r="B25" s="131"/>
      <c r="C25" s="132"/>
      <c r="D25" s="158"/>
      <c r="E25" s="134" t="s">
        <v>26</v>
      </c>
      <c r="F25" s="135"/>
      <c r="G25" s="459" t="s">
        <v>31</v>
      </c>
      <c r="H25" s="484"/>
      <c r="I25" s="472" t="s">
        <v>41</v>
      </c>
      <c r="J25" s="112" t="s">
        <v>11</v>
      </c>
    </row>
    <row r="26" spans="1:10" s="112" customFormat="1" ht="13.8" thickBot="1" x14ac:dyDescent="0.35">
      <c r="A26" s="123">
        <f t="shared" si="0"/>
        <v>17</v>
      </c>
      <c r="B26" s="131"/>
      <c r="C26" s="132"/>
      <c r="D26" s="158"/>
      <c r="E26" s="134" t="s">
        <v>28</v>
      </c>
      <c r="F26" s="135"/>
      <c r="G26" s="459" t="s">
        <v>14</v>
      </c>
      <c r="H26" s="487"/>
      <c r="I26" s="472" t="s">
        <v>29</v>
      </c>
      <c r="J26" s="112" t="s">
        <v>11</v>
      </c>
    </row>
    <row r="27" spans="1:10" s="112" customFormat="1" ht="13.8" thickBot="1" x14ac:dyDescent="0.35">
      <c r="A27" s="123">
        <f t="shared" si="0"/>
        <v>18</v>
      </c>
      <c r="B27" s="131"/>
      <c r="C27" s="132"/>
      <c r="D27" s="158"/>
      <c r="E27" s="134" t="s">
        <v>30</v>
      </c>
      <c r="F27" s="135"/>
      <c r="G27" s="459" t="s">
        <v>31</v>
      </c>
      <c r="H27" s="484"/>
      <c r="I27" s="472" t="s">
        <v>32</v>
      </c>
      <c r="J27" s="112" t="s">
        <v>11</v>
      </c>
    </row>
    <row r="28" spans="1:10" s="112" customFormat="1" ht="13.8" thickBot="1" x14ac:dyDescent="0.35">
      <c r="A28" s="123">
        <f t="shared" si="0"/>
        <v>19</v>
      </c>
      <c r="B28" s="131"/>
      <c r="C28" s="132"/>
      <c r="D28" s="158"/>
      <c r="E28" s="134" t="s">
        <v>42</v>
      </c>
      <c r="F28" s="135"/>
      <c r="G28" s="459" t="s">
        <v>43</v>
      </c>
      <c r="H28" s="517"/>
      <c r="I28" s="472" t="s">
        <v>44</v>
      </c>
      <c r="J28" s="112" t="s">
        <v>11</v>
      </c>
    </row>
    <row r="29" spans="1:10" s="112" customFormat="1" ht="13.8" thickBot="1" x14ac:dyDescent="0.35">
      <c r="A29" s="123">
        <f t="shared" si="0"/>
        <v>20</v>
      </c>
      <c r="B29" s="131"/>
      <c r="C29" s="132"/>
      <c r="D29" s="162"/>
      <c r="E29" s="163" t="s">
        <v>45</v>
      </c>
      <c r="F29" s="164"/>
      <c r="G29" s="460" t="s">
        <v>46</v>
      </c>
      <c r="H29" s="518"/>
      <c r="I29" s="474" t="s">
        <v>47</v>
      </c>
      <c r="J29" s="112" t="s">
        <v>11</v>
      </c>
    </row>
    <row r="30" spans="1:10" s="112" customFormat="1" ht="13.8" thickBot="1" x14ac:dyDescent="0.35">
      <c r="A30" s="123">
        <f t="shared" si="0"/>
        <v>21</v>
      </c>
      <c r="B30" s="131"/>
      <c r="C30" s="132"/>
      <c r="D30" s="153" t="s">
        <v>48</v>
      </c>
      <c r="E30" s="154" t="s">
        <v>18</v>
      </c>
      <c r="F30" s="155"/>
      <c r="G30" s="459" t="s">
        <v>31</v>
      </c>
      <c r="H30" s="484"/>
      <c r="I30" s="472" t="s">
        <v>37</v>
      </c>
      <c r="J30" s="112" t="s">
        <v>11</v>
      </c>
    </row>
    <row r="31" spans="1:10" s="112" customFormat="1" ht="13.8" thickBot="1" x14ac:dyDescent="0.35">
      <c r="A31" s="123">
        <f t="shared" si="0"/>
        <v>22</v>
      </c>
      <c r="B31" s="131"/>
      <c r="C31" s="132"/>
      <c r="D31" s="158"/>
      <c r="E31" s="134" t="s">
        <v>20</v>
      </c>
      <c r="F31" s="135"/>
      <c r="G31" s="459" t="s">
        <v>31</v>
      </c>
      <c r="H31" s="484"/>
      <c r="I31" s="472" t="s">
        <v>38</v>
      </c>
      <c r="J31" s="112" t="s">
        <v>11</v>
      </c>
    </row>
    <row r="32" spans="1:10" s="112" customFormat="1" ht="13.8" thickBot="1" x14ac:dyDescent="0.35">
      <c r="A32" s="123">
        <f t="shared" si="0"/>
        <v>23</v>
      </c>
      <c r="B32" s="131"/>
      <c r="C32" s="132"/>
      <c r="D32" s="158"/>
      <c r="E32" s="134" t="s">
        <v>22</v>
      </c>
      <c r="F32" s="135"/>
      <c r="G32" s="459" t="s">
        <v>31</v>
      </c>
      <c r="H32" s="486"/>
      <c r="I32" s="472" t="s">
        <v>39</v>
      </c>
      <c r="J32" s="112" t="s">
        <v>11</v>
      </c>
    </row>
    <row r="33" spans="1:10" s="112" customFormat="1" ht="13.8" thickBot="1" x14ac:dyDescent="0.35">
      <c r="A33" s="123">
        <f t="shared" si="0"/>
        <v>24</v>
      </c>
      <c r="B33" s="131"/>
      <c r="C33" s="132"/>
      <c r="D33" s="158"/>
      <c r="E33" s="134" t="s">
        <v>24</v>
      </c>
      <c r="F33" s="135"/>
      <c r="G33" s="459" t="s">
        <v>31</v>
      </c>
      <c r="H33" s="484"/>
      <c r="I33" s="472" t="s">
        <v>40</v>
      </c>
      <c r="J33" s="112" t="s">
        <v>11</v>
      </c>
    </row>
    <row r="34" spans="1:10" s="112" customFormat="1" ht="13.8" thickBot="1" x14ac:dyDescent="0.35">
      <c r="A34" s="123">
        <f t="shared" si="0"/>
        <v>25</v>
      </c>
      <c r="B34" s="131"/>
      <c r="C34" s="132"/>
      <c r="D34" s="158"/>
      <c r="E34" s="134" t="s">
        <v>26</v>
      </c>
      <c r="F34" s="135"/>
      <c r="G34" s="459" t="s">
        <v>31</v>
      </c>
      <c r="H34" s="484"/>
      <c r="I34" s="472" t="s">
        <v>41</v>
      </c>
      <c r="J34" s="112" t="s">
        <v>11</v>
      </c>
    </row>
    <row r="35" spans="1:10" s="112" customFormat="1" ht="13.8" thickBot="1" x14ac:dyDescent="0.35">
      <c r="A35" s="123">
        <f t="shared" si="0"/>
        <v>26</v>
      </c>
      <c r="B35" s="131"/>
      <c r="C35" s="132"/>
      <c r="D35" s="158"/>
      <c r="E35" s="134" t="s">
        <v>28</v>
      </c>
      <c r="F35" s="135"/>
      <c r="G35" s="459" t="s">
        <v>31</v>
      </c>
      <c r="H35" s="487"/>
      <c r="I35" s="472" t="s">
        <v>29</v>
      </c>
      <c r="J35" s="112" t="s">
        <v>11</v>
      </c>
    </row>
    <row r="36" spans="1:10" s="112" customFormat="1" ht="13.8" thickBot="1" x14ac:dyDescent="0.35">
      <c r="A36" s="123">
        <f t="shared" si="0"/>
        <v>27</v>
      </c>
      <c r="B36" s="131"/>
      <c r="C36" s="132"/>
      <c r="D36" s="158"/>
      <c r="E36" s="134" t="s">
        <v>49</v>
      </c>
      <c r="F36" s="135"/>
      <c r="G36" s="459" t="s">
        <v>31</v>
      </c>
      <c r="H36" s="484"/>
      <c r="I36" s="472" t="s">
        <v>32</v>
      </c>
      <c r="J36" s="112" t="s">
        <v>11</v>
      </c>
    </row>
    <row r="37" spans="1:10" s="112" customFormat="1" ht="13.8" thickBot="1" x14ac:dyDescent="0.35">
      <c r="A37" s="123">
        <f t="shared" si="0"/>
        <v>28</v>
      </c>
      <c r="B37" s="131"/>
      <c r="C37" s="132"/>
      <c r="D37" s="158"/>
      <c r="E37" s="134" t="s">
        <v>42</v>
      </c>
      <c r="F37" s="135"/>
      <c r="G37" s="459" t="s">
        <v>43</v>
      </c>
      <c r="H37" s="517"/>
      <c r="I37" s="472" t="s">
        <v>44</v>
      </c>
      <c r="J37" s="112" t="s">
        <v>11</v>
      </c>
    </row>
    <row r="38" spans="1:10" s="112" customFormat="1" ht="13.8" thickBot="1" x14ac:dyDescent="0.35">
      <c r="A38" s="123">
        <f t="shared" si="0"/>
        <v>29</v>
      </c>
      <c r="B38" s="131"/>
      <c r="C38" s="132"/>
      <c r="D38" s="162"/>
      <c r="E38" s="163" t="s">
        <v>45</v>
      </c>
      <c r="F38" s="164"/>
      <c r="G38" s="460" t="s">
        <v>46</v>
      </c>
      <c r="H38" s="519"/>
      <c r="I38" s="474" t="s">
        <v>47</v>
      </c>
      <c r="J38" s="112" t="s">
        <v>11</v>
      </c>
    </row>
    <row r="39" spans="1:10" s="112" customFormat="1" ht="13.8" thickBot="1" x14ac:dyDescent="0.35">
      <c r="A39" s="123">
        <f t="shared" si="0"/>
        <v>30</v>
      </c>
      <c r="B39" s="131"/>
      <c r="C39" s="132"/>
      <c r="D39" s="153" t="s">
        <v>50</v>
      </c>
      <c r="E39" s="154" t="s">
        <v>18</v>
      </c>
      <c r="F39" s="155"/>
      <c r="G39" s="459" t="s">
        <v>31</v>
      </c>
      <c r="H39" s="484"/>
      <c r="I39" s="472" t="s">
        <v>37</v>
      </c>
      <c r="J39" s="112" t="s">
        <v>11</v>
      </c>
    </row>
    <row r="40" spans="1:10" s="112" customFormat="1" ht="13.8" thickBot="1" x14ac:dyDescent="0.35">
      <c r="A40" s="123">
        <f t="shared" si="0"/>
        <v>31</v>
      </c>
      <c r="B40" s="131"/>
      <c r="C40" s="132"/>
      <c r="D40" s="158"/>
      <c r="E40" s="134" t="s">
        <v>20</v>
      </c>
      <c r="F40" s="135"/>
      <c r="G40" s="459" t="s">
        <v>31</v>
      </c>
      <c r="H40" s="484"/>
      <c r="I40" s="472" t="s">
        <v>38</v>
      </c>
      <c r="J40" s="112" t="s">
        <v>11</v>
      </c>
    </row>
    <row r="41" spans="1:10" s="112" customFormat="1" ht="13.8" thickBot="1" x14ac:dyDescent="0.35">
      <c r="A41" s="123">
        <f t="shared" si="0"/>
        <v>32</v>
      </c>
      <c r="B41" s="131"/>
      <c r="C41" s="132"/>
      <c r="D41" s="158"/>
      <c r="E41" s="134" t="s">
        <v>22</v>
      </c>
      <c r="F41" s="135"/>
      <c r="G41" s="459" t="s">
        <v>31</v>
      </c>
      <c r="H41" s="486"/>
      <c r="I41" s="472" t="s">
        <v>39</v>
      </c>
      <c r="J41" s="112" t="s">
        <v>11</v>
      </c>
    </row>
    <row r="42" spans="1:10" s="112" customFormat="1" ht="13.8" thickBot="1" x14ac:dyDescent="0.35">
      <c r="A42" s="123">
        <f t="shared" si="0"/>
        <v>33</v>
      </c>
      <c r="B42" s="131"/>
      <c r="C42" s="132"/>
      <c r="D42" s="158"/>
      <c r="E42" s="134" t="s">
        <v>24</v>
      </c>
      <c r="F42" s="135"/>
      <c r="G42" s="459" t="s">
        <v>31</v>
      </c>
      <c r="H42" s="484"/>
      <c r="I42" s="472" t="s">
        <v>40</v>
      </c>
      <c r="J42" s="112" t="s">
        <v>11</v>
      </c>
    </row>
    <row r="43" spans="1:10" s="112" customFormat="1" ht="13.8" thickBot="1" x14ac:dyDescent="0.35">
      <c r="A43" s="123">
        <f t="shared" si="0"/>
        <v>34</v>
      </c>
      <c r="B43" s="131"/>
      <c r="C43" s="132"/>
      <c r="D43" s="158"/>
      <c r="E43" s="134" t="s">
        <v>26</v>
      </c>
      <c r="F43" s="135"/>
      <c r="G43" s="459" t="s">
        <v>31</v>
      </c>
      <c r="H43" s="484"/>
      <c r="I43" s="472" t="s">
        <v>41</v>
      </c>
      <c r="J43" s="112" t="s">
        <v>11</v>
      </c>
    </row>
    <row r="44" spans="1:10" s="112" customFormat="1" ht="13.8" thickBot="1" x14ac:dyDescent="0.35">
      <c r="A44" s="123">
        <f t="shared" si="0"/>
        <v>35</v>
      </c>
      <c r="B44" s="131"/>
      <c r="C44" s="132"/>
      <c r="D44" s="158"/>
      <c r="E44" s="134" t="s">
        <v>28</v>
      </c>
      <c r="F44" s="135"/>
      <c r="G44" s="459" t="s">
        <v>31</v>
      </c>
      <c r="H44" s="487"/>
      <c r="I44" s="472" t="s">
        <v>29</v>
      </c>
      <c r="J44" s="112" t="s">
        <v>11</v>
      </c>
    </row>
    <row r="45" spans="1:10" s="112" customFormat="1" ht="13.8" thickBot="1" x14ac:dyDescent="0.35">
      <c r="A45" s="123">
        <f t="shared" si="0"/>
        <v>36</v>
      </c>
      <c r="B45" s="131"/>
      <c r="C45" s="132"/>
      <c r="D45" s="158"/>
      <c r="E45" s="134" t="s">
        <v>49</v>
      </c>
      <c r="F45" s="135"/>
      <c r="G45" s="459" t="s">
        <v>31</v>
      </c>
      <c r="H45" s="484"/>
      <c r="I45" s="472" t="s">
        <v>32</v>
      </c>
      <c r="J45" s="112" t="s">
        <v>11</v>
      </c>
    </row>
    <row r="46" spans="1:10" s="112" customFormat="1" ht="13.8" thickBot="1" x14ac:dyDescent="0.35">
      <c r="A46" s="123">
        <f t="shared" si="0"/>
        <v>37</v>
      </c>
      <c r="B46" s="131"/>
      <c r="C46" s="132"/>
      <c r="D46" s="158"/>
      <c r="E46" s="134" t="s">
        <v>42</v>
      </c>
      <c r="F46" s="135"/>
      <c r="G46" s="459" t="s">
        <v>43</v>
      </c>
      <c r="H46" s="517"/>
      <c r="I46" s="472" t="s">
        <v>44</v>
      </c>
      <c r="J46" s="112" t="s">
        <v>11</v>
      </c>
    </row>
    <row r="47" spans="1:10" s="112" customFormat="1" ht="13.8" thickBot="1" x14ac:dyDescent="0.35">
      <c r="A47" s="123">
        <f t="shared" si="0"/>
        <v>38</v>
      </c>
      <c r="B47" s="131"/>
      <c r="C47" s="132"/>
      <c r="D47" s="162"/>
      <c r="E47" s="163" t="s">
        <v>45</v>
      </c>
      <c r="F47" s="164"/>
      <c r="G47" s="460" t="s">
        <v>46</v>
      </c>
      <c r="H47" s="519"/>
      <c r="I47" s="474" t="s">
        <v>47</v>
      </c>
      <c r="J47" s="112" t="s">
        <v>11</v>
      </c>
    </row>
    <row r="48" spans="1:10" s="112" customFormat="1" ht="13.8" thickBot="1" x14ac:dyDescent="0.35">
      <c r="A48" s="123">
        <f t="shared" si="0"/>
        <v>39</v>
      </c>
      <c r="B48" s="131"/>
      <c r="C48" s="132"/>
      <c r="D48" s="153" t="s">
        <v>51</v>
      </c>
      <c r="E48" s="154" t="s">
        <v>18</v>
      </c>
      <c r="F48" s="155"/>
      <c r="G48" s="459" t="s">
        <v>31</v>
      </c>
      <c r="H48" s="484"/>
      <c r="I48" s="472" t="s">
        <v>37</v>
      </c>
      <c r="J48" s="112" t="s">
        <v>11</v>
      </c>
    </row>
    <row r="49" spans="1:10" s="112" customFormat="1" ht="13.8" thickBot="1" x14ac:dyDescent="0.35">
      <c r="A49" s="123">
        <f t="shared" si="0"/>
        <v>40</v>
      </c>
      <c r="B49" s="131"/>
      <c r="C49" s="132"/>
      <c r="D49" s="158"/>
      <c r="E49" s="134" t="s">
        <v>20</v>
      </c>
      <c r="F49" s="135"/>
      <c r="G49" s="459" t="s">
        <v>31</v>
      </c>
      <c r="H49" s="484"/>
      <c r="I49" s="472" t="s">
        <v>38</v>
      </c>
      <c r="J49" s="112" t="s">
        <v>11</v>
      </c>
    </row>
    <row r="50" spans="1:10" s="112" customFormat="1" ht="13.8" thickBot="1" x14ac:dyDescent="0.35">
      <c r="A50" s="123">
        <f t="shared" si="0"/>
        <v>41</v>
      </c>
      <c r="B50" s="131"/>
      <c r="C50" s="132"/>
      <c r="D50" s="158"/>
      <c r="E50" s="134" t="s">
        <v>22</v>
      </c>
      <c r="F50" s="135"/>
      <c r="G50" s="459" t="s">
        <v>31</v>
      </c>
      <c r="H50" s="486"/>
      <c r="I50" s="472" t="s">
        <v>39</v>
      </c>
      <c r="J50" s="112" t="s">
        <v>11</v>
      </c>
    </row>
    <row r="51" spans="1:10" s="112" customFormat="1" ht="13.8" thickBot="1" x14ac:dyDescent="0.35">
      <c r="A51" s="123">
        <f t="shared" si="0"/>
        <v>42</v>
      </c>
      <c r="B51" s="131"/>
      <c r="C51" s="132"/>
      <c r="D51" s="158"/>
      <c r="E51" s="134" t="s">
        <v>24</v>
      </c>
      <c r="F51" s="135"/>
      <c r="G51" s="459" t="s">
        <v>31</v>
      </c>
      <c r="H51" s="484"/>
      <c r="I51" s="472" t="s">
        <v>40</v>
      </c>
      <c r="J51" s="112" t="s">
        <v>11</v>
      </c>
    </row>
    <row r="52" spans="1:10" s="112" customFormat="1" ht="13.8" thickBot="1" x14ac:dyDescent="0.35">
      <c r="A52" s="123">
        <f t="shared" si="0"/>
        <v>43</v>
      </c>
      <c r="B52" s="131"/>
      <c r="C52" s="132"/>
      <c r="D52" s="158"/>
      <c r="E52" s="134" t="s">
        <v>26</v>
      </c>
      <c r="F52" s="135"/>
      <c r="G52" s="459" t="s">
        <v>31</v>
      </c>
      <c r="H52" s="484"/>
      <c r="I52" s="472" t="s">
        <v>41</v>
      </c>
      <c r="J52" s="112" t="s">
        <v>11</v>
      </c>
    </row>
    <row r="53" spans="1:10" s="112" customFormat="1" ht="13.8" thickBot="1" x14ac:dyDescent="0.35">
      <c r="A53" s="123">
        <f t="shared" si="0"/>
        <v>44</v>
      </c>
      <c r="B53" s="131"/>
      <c r="C53" s="132"/>
      <c r="D53" s="158"/>
      <c r="E53" s="134" t="s">
        <v>28</v>
      </c>
      <c r="F53" s="135"/>
      <c r="G53" s="459" t="s">
        <v>31</v>
      </c>
      <c r="H53" s="487"/>
      <c r="I53" s="472" t="s">
        <v>29</v>
      </c>
      <c r="J53" s="112" t="s">
        <v>11</v>
      </c>
    </row>
    <row r="54" spans="1:10" s="112" customFormat="1" ht="13.8" thickBot="1" x14ac:dyDescent="0.35">
      <c r="A54" s="123">
        <f t="shared" si="0"/>
        <v>45</v>
      </c>
      <c r="B54" s="131"/>
      <c r="C54" s="132"/>
      <c r="D54" s="158"/>
      <c r="E54" s="134" t="s">
        <v>49</v>
      </c>
      <c r="F54" s="135"/>
      <c r="G54" s="459" t="s">
        <v>31</v>
      </c>
      <c r="H54" s="484"/>
      <c r="I54" s="472" t="s">
        <v>32</v>
      </c>
      <c r="J54" s="112" t="s">
        <v>11</v>
      </c>
    </row>
    <row r="55" spans="1:10" s="112" customFormat="1" ht="13.8" thickBot="1" x14ac:dyDescent="0.35">
      <c r="A55" s="123">
        <f t="shared" si="0"/>
        <v>46</v>
      </c>
      <c r="B55" s="131"/>
      <c r="C55" s="132"/>
      <c r="D55" s="158"/>
      <c r="E55" s="134" t="s">
        <v>42</v>
      </c>
      <c r="F55" s="135"/>
      <c r="G55" s="459" t="s">
        <v>43</v>
      </c>
      <c r="H55" s="517"/>
      <c r="I55" s="472" t="s">
        <v>44</v>
      </c>
      <c r="J55" s="112" t="s">
        <v>11</v>
      </c>
    </row>
    <row r="56" spans="1:10" s="112" customFormat="1" ht="13.8" thickBot="1" x14ac:dyDescent="0.35">
      <c r="A56" s="123">
        <f t="shared" si="0"/>
        <v>47</v>
      </c>
      <c r="B56" s="131"/>
      <c r="C56" s="132"/>
      <c r="D56" s="162"/>
      <c r="E56" s="163" t="s">
        <v>45</v>
      </c>
      <c r="F56" s="164"/>
      <c r="G56" s="460" t="s">
        <v>46</v>
      </c>
      <c r="H56" s="519"/>
      <c r="I56" s="474" t="s">
        <v>47</v>
      </c>
      <c r="J56" s="112" t="s">
        <v>11</v>
      </c>
    </row>
    <row r="57" spans="1:10" ht="27" thickBot="1" x14ac:dyDescent="0.25">
      <c r="A57" s="123">
        <f t="shared" si="0"/>
        <v>48</v>
      </c>
      <c r="B57" s="169" t="s">
        <v>52</v>
      </c>
      <c r="C57" s="170" t="s">
        <v>53</v>
      </c>
      <c r="D57" s="171" t="s">
        <v>54</v>
      </c>
      <c r="E57" s="172"/>
      <c r="F57" s="155"/>
      <c r="G57" s="458" t="s">
        <v>14</v>
      </c>
      <c r="H57" s="516" t="s">
        <v>698</v>
      </c>
      <c r="I57" s="475" t="s">
        <v>310</v>
      </c>
      <c r="J57" s="112" t="s">
        <v>11</v>
      </c>
    </row>
    <row r="58" spans="1:10" ht="27" thickBot="1" x14ac:dyDescent="0.25">
      <c r="A58" s="123">
        <f t="shared" si="0"/>
        <v>49</v>
      </c>
      <c r="B58" s="169"/>
      <c r="C58" s="175"/>
      <c r="D58" s="176" t="s">
        <v>55</v>
      </c>
      <c r="E58" s="177"/>
      <c r="F58" s="135"/>
      <c r="G58" s="459" t="s">
        <v>56</v>
      </c>
      <c r="H58" s="499"/>
      <c r="I58" s="472" t="s">
        <v>362</v>
      </c>
      <c r="J58" s="112" t="s">
        <v>11</v>
      </c>
    </row>
    <row r="59" spans="1:10" ht="27" thickBot="1" x14ac:dyDescent="0.25">
      <c r="A59" s="123">
        <f t="shared" si="0"/>
        <v>50</v>
      </c>
      <c r="B59" s="169"/>
      <c r="C59" s="175"/>
      <c r="D59" s="176" t="s">
        <v>57</v>
      </c>
      <c r="E59" s="177"/>
      <c r="F59" s="135"/>
      <c r="G59" s="459" t="s">
        <v>14</v>
      </c>
      <c r="H59" s="499"/>
      <c r="I59" s="472" t="s">
        <v>311</v>
      </c>
      <c r="J59" s="112" t="s">
        <v>11</v>
      </c>
    </row>
    <row r="60" spans="1:10" ht="27" thickBot="1" x14ac:dyDescent="0.25">
      <c r="A60" s="123">
        <f t="shared" si="0"/>
        <v>51</v>
      </c>
      <c r="B60" s="169"/>
      <c r="C60" s="175"/>
      <c r="D60" s="176" t="s">
        <v>58</v>
      </c>
      <c r="E60" s="177"/>
      <c r="F60" s="135"/>
      <c r="G60" s="459" t="s">
        <v>14</v>
      </c>
      <c r="H60" s="500"/>
      <c r="I60" s="472" t="s">
        <v>268</v>
      </c>
      <c r="J60" s="112" t="s">
        <v>11</v>
      </c>
    </row>
    <row r="61" spans="1:10" ht="13.8" thickBot="1" x14ac:dyDescent="0.25">
      <c r="A61" s="123">
        <f t="shared" si="0"/>
        <v>52</v>
      </c>
      <c r="B61" s="169"/>
      <c r="C61" s="175"/>
      <c r="D61" s="176" t="s">
        <v>59</v>
      </c>
      <c r="E61" s="177"/>
      <c r="F61" s="135"/>
      <c r="G61" s="459" t="s">
        <v>14</v>
      </c>
      <c r="H61" s="499"/>
      <c r="I61" s="472" t="s">
        <v>60</v>
      </c>
      <c r="J61" s="112" t="s">
        <v>11</v>
      </c>
    </row>
    <row r="62" spans="1:10" ht="13.8" thickBot="1" x14ac:dyDescent="0.25">
      <c r="A62" s="123">
        <f t="shared" si="0"/>
        <v>53</v>
      </c>
      <c r="B62" s="169"/>
      <c r="C62" s="175"/>
      <c r="D62" s="132" t="s">
        <v>61</v>
      </c>
      <c r="E62" s="141" t="s">
        <v>18</v>
      </c>
      <c r="F62" s="142"/>
      <c r="G62" s="459" t="s">
        <v>14</v>
      </c>
      <c r="H62" s="499"/>
      <c r="I62" s="472" t="s">
        <v>62</v>
      </c>
      <c r="J62" s="112" t="s">
        <v>11</v>
      </c>
    </row>
    <row r="63" spans="1:10" ht="13.8" thickBot="1" x14ac:dyDescent="0.25">
      <c r="A63" s="123">
        <f t="shared" si="0"/>
        <v>54</v>
      </c>
      <c r="B63" s="169"/>
      <c r="C63" s="175"/>
      <c r="D63" s="132"/>
      <c r="E63" s="141" t="s">
        <v>63</v>
      </c>
      <c r="F63" s="135"/>
      <c r="G63" s="459" t="s">
        <v>14</v>
      </c>
      <c r="H63" s="499"/>
      <c r="I63" s="472" t="s">
        <v>21</v>
      </c>
      <c r="J63" s="112" t="s">
        <v>11</v>
      </c>
    </row>
    <row r="64" spans="1:10" ht="13.8" thickBot="1" x14ac:dyDescent="0.25">
      <c r="A64" s="123">
        <f t="shared" si="0"/>
        <v>55</v>
      </c>
      <c r="B64" s="169"/>
      <c r="C64" s="175"/>
      <c r="D64" s="132"/>
      <c r="E64" s="134" t="s">
        <v>64</v>
      </c>
      <c r="F64" s="135"/>
      <c r="G64" s="459" t="s">
        <v>14</v>
      </c>
      <c r="H64" s="501"/>
      <c r="I64" s="472" t="s">
        <v>39</v>
      </c>
      <c r="J64" s="112" t="s">
        <v>11</v>
      </c>
    </row>
    <row r="65" spans="1:10" ht="13.8" thickBot="1" x14ac:dyDescent="0.25">
      <c r="A65" s="123">
        <f t="shared" si="0"/>
        <v>56</v>
      </c>
      <c r="B65" s="169"/>
      <c r="C65" s="175"/>
      <c r="D65" s="132"/>
      <c r="E65" s="134" t="s">
        <v>65</v>
      </c>
      <c r="F65" s="135"/>
      <c r="G65" s="459" t="s">
        <v>14</v>
      </c>
      <c r="H65" s="499"/>
      <c r="I65" s="472" t="s">
        <v>25</v>
      </c>
      <c r="J65" s="112" t="s">
        <v>11</v>
      </c>
    </row>
    <row r="66" spans="1:10" ht="13.8" thickBot="1" x14ac:dyDescent="0.25">
      <c r="A66" s="123">
        <f t="shared" si="0"/>
        <v>57</v>
      </c>
      <c r="B66" s="169"/>
      <c r="C66" s="175"/>
      <c r="D66" s="132"/>
      <c r="E66" s="134" t="s">
        <v>26</v>
      </c>
      <c r="F66" s="135"/>
      <c r="G66" s="459" t="s">
        <v>14</v>
      </c>
      <c r="H66" s="499"/>
      <c r="I66" s="472" t="s">
        <v>27</v>
      </c>
      <c r="J66" s="112" t="s">
        <v>11</v>
      </c>
    </row>
    <row r="67" spans="1:10" ht="13.8" thickBot="1" x14ac:dyDescent="0.25">
      <c r="A67" s="123">
        <f t="shared" si="0"/>
        <v>58</v>
      </c>
      <c r="B67" s="169"/>
      <c r="C67" s="175"/>
      <c r="D67" s="132"/>
      <c r="E67" s="134" t="s">
        <v>28</v>
      </c>
      <c r="F67" s="135"/>
      <c r="G67" s="459" t="s">
        <v>14</v>
      </c>
      <c r="H67" s="500"/>
      <c r="I67" s="472" t="s">
        <v>29</v>
      </c>
      <c r="J67" s="112" t="s">
        <v>11</v>
      </c>
    </row>
    <row r="68" spans="1:10" ht="13.8" thickBot="1" x14ac:dyDescent="0.25">
      <c r="A68" s="123">
        <f t="shared" si="0"/>
        <v>59</v>
      </c>
      <c r="B68" s="169"/>
      <c r="C68" s="175"/>
      <c r="D68" s="178"/>
      <c r="E68" s="134" t="s">
        <v>30</v>
      </c>
      <c r="F68" s="135"/>
      <c r="G68" s="459" t="s">
        <v>14</v>
      </c>
      <c r="H68" s="499"/>
      <c r="I68" s="472" t="s">
        <v>32</v>
      </c>
      <c r="J68" s="112" t="s">
        <v>11</v>
      </c>
    </row>
    <row r="69" spans="1:10" ht="53.4" thickBot="1" x14ac:dyDescent="0.25">
      <c r="A69" s="123">
        <f t="shared" si="0"/>
        <v>60</v>
      </c>
      <c r="B69" s="169"/>
      <c r="C69" s="175"/>
      <c r="D69" s="179" t="s">
        <v>66</v>
      </c>
      <c r="E69" s="180"/>
      <c r="F69" s="142"/>
      <c r="G69" s="459" t="s">
        <v>14</v>
      </c>
      <c r="H69" s="500"/>
      <c r="I69" s="472" t="s">
        <v>312</v>
      </c>
      <c r="J69" s="112" t="s">
        <v>11</v>
      </c>
    </row>
    <row r="70" spans="1:10" ht="40.200000000000003" thickBot="1" x14ac:dyDescent="0.25">
      <c r="A70" s="123">
        <f t="shared" si="0"/>
        <v>61</v>
      </c>
      <c r="B70" s="169"/>
      <c r="C70" s="175"/>
      <c r="D70" s="176" t="s">
        <v>67</v>
      </c>
      <c r="E70" s="177"/>
      <c r="F70" s="135"/>
      <c r="G70" s="459" t="s">
        <v>14</v>
      </c>
      <c r="H70" s="499"/>
      <c r="I70" s="472" t="s">
        <v>360</v>
      </c>
      <c r="J70" s="112" t="s">
        <v>11</v>
      </c>
    </row>
    <row r="71" spans="1:10" ht="66.599999999999994" thickBot="1" x14ac:dyDescent="0.25">
      <c r="A71" s="123">
        <f t="shared" si="0"/>
        <v>62</v>
      </c>
      <c r="B71" s="169"/>
      <c r="C71" s="181"/>
      <c r="D71" s="182" t="s">
        <v>68</v>
      </c>
      <c r="E71" s="163"/>
      <c r="F71" s="163"/>
      <c r="G71" s="460" t="s">
        <v>14</v>
      </c>
      <c r="H71" s="502"/>
      <c r="I71" s="474" t="s">
        <v>313</v>
      </c>
      <c r="J71" s="112" t="s">
        <v>11</v>
      </c>
    </row>
    <row r="72" spans="1:10" ht="13.8" thickBot="1" x14ac:dyDescent="0.25">
      <c r="A72" s="123">
        <f t="shared" si="0"/>
        <v>63</v>
      </c>
      <c r="B72" s="169"/>
      <c r="C72" s="183" t="s">
        <v>69</v>
      </c>
      <c r="D72" s="171" t="s">
        <v>70</v>
      </c>
      <c r="E72" s="172"/>
      <c r="F72" s="155"/>
      <c r="G72" s="461" t="s">
        <v>14</v>
      </c>
      <c r="H72" s="504"/>
      <c r="I72" s="476" t="s">
        <v>71</v>
      </c>
      <c r="J72" s="112" t="s">
        <v>11</v>
      </c>
    </row>
    <row r="73" spans="1:10" ht="13.8" thickBot="1" x14ac:dyDescent="0.25">
      <c r="A73" s="123">
        <f t="shared" si="0"/>
        <v>64</v>
      </c>
      <c r="B73" s="169"/>
      <c r="C73" s="186"/>
      <c r="D73" s="179" t="s">
        <v>72</v>
      </c>
      <c r="E73" s="180"/>
      <c r="F73" s="142"/>
      <c r="G73" s="462" t="s">
        <v>14</v>
      </c>
      <c r="H73" s="499"/>
      <c r="I73" s="472" t="s">
        <v>73</v>
      </c>
      <c r="J73" s="112" t="s">
        <v>11</v>
      </c>
    </row>
    <row r="74" spans="1:10" ht="69.599999999999994" customHeight="1" thickBot="1" x14ac:dyDescent="0.25">
      <c r="A74" s="123">
        <f t="shared" si="0"/>
        <v>65</v>
      </c>
      <c r="B74" s="169"/>
      <c r="C74" s="186"/>
      <c r="D74" s="179" t="s">
        <v>266</v>
      </c>
      <c r="E74" s="180"/>
      <c r="F74" s="142"/>
      <c r="G74" s="462" t="s">
        <v>14</v>
      </c>
      <c r="H74" s="484"/>
      <c r="I74" s="472" t="s">
        <v>191</v>
      </c>
      <c r="J74" s="112" t="s">
        <v>11</v>
      </c>
    </row>
    <row r="75" spans="1:10" ht="69.599999999999994" customHeight="1" thickBot="1" x14ac:dyDescent="0.25">
      <c r="A75" s="123">
        <f t="shared" si="0"/>
        <v>66</v>
      </c>
      <c r="B75" s="169"/>
      <c r="C75" s="186"/>
      <c r="D75" s="179" t="s">
        <v>74</v>
      </c>
      <c r="E75" s="180"/>
      <c r="F75" s="142"/>
      <c r="G75" s="462" t="s">
        <v>14</v>
      </c>
      <c r="H75" s="484"/>
      <c r="I75" s="472" t="s">
        <v>394</v>
      </c>
      <c r="J75" s="112" t="s">
        <v>11</v>
      </c>
    </row>
    <row r="76" spans="1:10" ht="69.599999999999994" customHeight="1" thickBot="1" x14ac:dyDescent="0.25">
      <c r="A76" s="123">
        <v>67</v>
      </c>
      <c r="B76" s="169"/>
      <c r="C76" s="186"/>
      <c r="D76" s="179" t="s">
        <v>365</v>
      </c>
      <c r="E76" s="180"/>
      <c r="F76" s="142"/>
      <c r="G76" s="462" t="s">
        <v>285</v>
      </c>
      <c r="H76" s="484"/>
      <c r="I76" s="472" t="s">
        <v>395</v>
      </c>
      <c r="J76" s="112" t="s">
        <v>11</v>
      </c>
    </row>
    <row r="77" spans="1:10" ht="69.599999999999994" customHeight="1" thickBot="1" x14ac:dyDescent="0.25">
      <c r="A77" s="123">
        <f t="shared" si="0"/>
        <v>68</v>
      </c>
      <c r="B77" s="169"/>
      <c r="C77" s="186"/>
      <c r="D77" s="179" t="s">
        <v>75</v>
      </c>
      <c r="E77" s="180"/>
      <c r="F77" s="142"/>
      <c r="G77" s="462" t="s">
        <v>43</v>
      </c>
      <c r="H77" s="493"/>
      <c r="I77" s="472" t="s">
        <v>692</v>
      </c>
      <c r="J77" s="112" t="s">
        <v>11</v>
      </c>
    </row>
    <row r="78" spans="1:10" ht="93" customHeight="1" thickBot="1" x14ac:dyDescent="0.25">
      <c r="A78" s="123">
        <f t="shared" si="0"/>
        <v>69</v>
      </c>
      <c r="B78" s="169"/>
      <c r="C78" s="186"/>
      <c r="D78" s="494" t="s">
        <v>451</v>
      </c>
      <c r="E78" s="180"/>
      <c r="F78" s="142"/>
      <c r="G78" s="462" t="s">
        <v>43</v>
      </c>
      <c r="H78" s="493"/>
      <c r="I78" s="495" t="s">
        <v>695</v>
      </c>
      <c r="J78" s="112" t="s">
        <v>11</v>
      </c>
    </row>
    <row r="79" spans="1:10" ht="88.2" customHeight="1" thickBot="1" x14ac:dyDescent="0.25">
      <c r="A79" s="123">
        <f t="shared" si="0"/>
        <v>70</v>
      </c>
      <c r="B79" s="169"/>
      <c r="C79" s="186"/>
      <c r="D79" s="494" t="s">
        <v>452</v>
      </c>
      <c r="E79" s="180"/>
      <c r="F79" s="142"/>
      <c r="G79" s="462" t="s">
        <v>43</v>
      </c>
      <c r="H79" s="493"/>
      <c r="I79" s="495" t="s">
        <v>694</v>
      </c>
      <c r="J79" s="112" t="s">
        <v>11</v>
      </c>
    </row>
    <row r="80" spans="1:10" ht="83.4" customHeight="1" thickBot="1" x14ac:dyDescent="0.25">
      <c r="A80" s="123">
        <f t="shared" si="0"/>
        <v>71</v>
      </c>
      <c r="B80" s="169"/>
      <c r="C80" s="186"/>
      <c r="D80" s="494" t="s">
        <v>453</v>
      </c>
      <c r="E80" s="180"/>
      <c r="F80" s="142"/>
      <c r="G80" s="462" t="s">
        <v>43</v>
      </c>
      <c r="H80" s="493"/>
      <c r="I80" s="495" t="s">
        <v>693</v>
      </c>
      <c r="J80" s="112" t="s">
        <v>11</v>
      </c>
    </row>
    <row r="81" spans="1:10" ht="40.200000000000003" thickBot="1" x14ac:dyDescent="0.25">
      <c r="A81" s="123">
        <f t="shared" si="0"/>
        <v>72</v>
      </c>
      <c r="B81" s="169"/>
      <c r="C81" s="186"/>
      <c r="D81" s="179" t="s">
        <v>76</v>
      </c>
      <c r="E81" s="180"/>
      <c r="F81" s="142"/>
      <c r="G81" s="462" t="s">
        <v>77</v>
      </c>
      <c r="H81" s="505"/>
      <c r="I81" s="472" t="s">
        <v>314</v>
      </c>
      <c r="J81" s="112" t="s">
        <v>11</v>
      </c>
    </row>
    <row r="82" spans="1:10" ht="40.200000000000003" thickBot="1" x14ac:dyDescent="0.25">
      <c r="A82" s="123">
        <f t="shared" si="0"/>
        <v>73</v>
      </c>
      <c r="B82" s="169"/>
      <c r="C82" s="186"/>
      <c r="D82" s="179" t="s">
        <v>78</v>
      </c>
      <c r="E82" s="180"/>
      <c r="F82" s="142"/>
      <c r="G82" s="462" t="s">
        <v>77</v>
      </c>
      <c r="H82" s="505"/>
      <c r="I82" s="472" t="s">
        <v>315</v>
      </c>
      <c r="J82" s="112" t="s">
        <v>11</v>
      </c>
    </row>
    <row r="83" spans="1:10" ht="40.200000000000003" thickBot="1" x14ac:dyDescent="0.25">
      <c r="A83" s="123">
        <f t="shared" si="0"/>
        <v>74</v>
      </c>
      <c r="B83" s="169"/>
      <c r="C83" s="186"/>
      <c r="D83" s="179" t="s">
        <v>79</v>
      </c>
      <c r="E83" s="180"/>
      <c r="F83" s="142"/>
      <c r="G83" s="462" t="s">
        <v>77</v>
      </c>
      <c r="H83" s="505"/>
      <c r="I83" s="472" t="s">
        <v>315</v>
      </c>
      <c r="J83" s="112" t="s">
        <v>11</v>
      </c>
    </row>
    <row r="84" spans="1:10" ht="40.200000000000003" thickBot="1" x14ac:dyDescent="0.25">
      <c r="A84" s="123">
        <f t="shared" si="0"/>
        <v>75</v>
      </c>
      <c r="B84" s="169"/>
      <c r="C84" s="186"/>
      <c r="D84" s="179" t="s">
        <v>80</v>
      </c>
      <c r="E84" s="180"/>
      <c r="F84" s="142"/>
      <c r="G84" s="462" t="s">
        <v>77</v>
      </c>
      <c r="H84" s="505"/>
      <c r="I84" s="472" t="s">
        <v>315</v>
      </c>
      <c r="J84" s="112" t="s">
        <v>11</v>
      </c>
    </row>
    <row r="85" spans="1:10" ht="40.200000000000003" thickBot="1" x14ac:dyDescent="0.25">
      <c r="A85" s="123">
        <f t="shared" si="0"/>
        <v>76</v>
      </c>
      <c r="B85" s="169"/>
      <c r="C85" s="186"/>
      <c r="D85" s="179" t="s">
        <v>81</v>
      </c>
      <c r="E85" s="180"/>
      <c r="F85" s="142"/>
      <c r="G85" s="462" t="s">
        <v>77</v>
      </c>
      <c r="H85" s="505"/>
      <c r="I85" s="472" t="s">
        <v>315</v>
      </c>
      <c r="J85" s="112" t="s">
        <v>11</v>
      </c>
    </row>
    <row r="86" spans="1:10" ht="40.200000000000003" thickBot="1" x14ac:dyDescent="0.25">
      <c r="A86" s="123">
        <f t="shared" si="0"/>
        <v>77</v>
      </c>
      <c r="B86" s="169"/>
      <c r="C86" s="186"/>
      <c r="D86" s="179" t="s">
        <v>82</v>
      </c>
      <c r="E86" s="180"/>
      <c r="F86" s="142"/>
      <c r="G86" s="462" t="s">
        <v>77</v>
      </c>
      <c r="H86" s="505"/>
      <c r="I86" s="472" t="s">
        <v>315</v>
      </c>
      <c r="J86" s="112" t="s">
        <v>11</v>
      </c>
    </row>
    <row r="87" spans="1:10" ht="40.200000000000003" thickBot="1" x14ac:dyDescent="0.25">
      <c r="A87" s="123">
        <f t="shared" si="0"/>
        <v>78</v>
      </c>
      <c r="B87" s="169"/>
      <c r="C87" s="186"/>
      <c r="D87" s="179" t="s">
        <v>83</v>
      </c>
      <c r="E87" s="180"/>
      <c r="F87" s="142"/>
      <c r="G87" s="462" t="s">
        <v>77</v>
      </c>
      <c r="H87" s="505"/>
      <c r="I87" s="472" t="s">
        <v>315</v>
      </c>
      <c r="J87" s="112" t="s">
        <v>11</v>
      </c>
    </row>
    <row r="88" spans="1:10" ht="40.200000000000003" thickBot="1" x14ac:dyDescent="0.25">
      <c r="A88" s="123">
        <f t="shared" si="0"/>
        <v>79</v>
      </c>
      <c r="B88" s="169"/>
      <c r="C88" s="186"/>
      <c r="D88" s="179" t="s">
        <v>84</v>
      </c>
      <c r="E88" s="180"/>
      <c r="F88" s="142"/>
      <c r="G88" s="462" t="s">
        <v>77</v>
      </c>
      <c r="H88" s="505"/>
      <c r="I88" s="472" t="s">
        <v>315</v>
      </c>
      <c r="J88" s="112" t="s">
        <v>11</v>
      </c>
    </row>
    <row r="89" spans="1:10" ht="40.200000000000003" thickBot="1" x14ac:dyDescent="0.25">
      <c r="A89" s="123">
        <f t="shared" si="0"/>
        <v>80</v>
      </c>
      <c r="B89" s="169"/>
      <c r="C89" s="186"/>
      <c r="D89" s="494" t="s">
        <v>454</v>
      </c>
      <c r="E89" s="496"/>
      <c r="F89" s="142"/>
      <c r="G89" s="462" t="s">
        <v>77</v>
      </c>
      <c r="H89" s="505"/>
      <c r="I89" s="495" t="s">
        <v>315</v>
      </c>
      <c r="J89" s="112" t="s">
        <v>11</v>
      </c>
    </row>
    <row r="90" spans="1:10" ht="40.200000000000003" thickBot="1" x14ac:dyDescent="0.25">
      <c r="A90" s="123">
        <f t="shared" si="0"/>
        <v>81</v>
      </c>
      <c r="B90" s="169"/>
      <c r="C90" s="186"/>
      <c r="D90" s="179" t="s">
        <v>85</v>
      </c>
      <c r="E90" s="180"/>
      <c r="F90" s="142"/>
      <c r="G90" s="462" t="s">
        <v>77</v>
      </c>
      <c r="H90" s="505"/>
      <c r="I90" s="472" t="s">
        <v>315</v>
      </c>
      <c r="J90" s="112" t="s">
        <v>11</v>
      </c>
    </row>
    <row r="91" spans="1:10" ht="40.200000000000003" thickBot="1" x14ac:dyDescent="0.25">
      <c r="A91" s="123">
        <f t="shared" si="0"/>
        <v>82</v>
      </c>
      <c r="B91" s="169"/>
      <c r="C91" s="186"/>
      <c r="D91" s="179" t="s">
        <v>86</v>
      </c>
      <c r="E91" s="180"/>
      <c r="F91" s="142"/>
      <c r="G91" s="462" t="s">
        <v>77</v>
      </c>
      <c r="H91" s="505"/>
      <c r="I91" s="472" t="s">
        <v>315</v>
      </c>
      <c r="J91" s="112" t="s">
        <v>11</v>
      </c>
    </row>
    <row r="92" spans="1:10" ht="40.200000000000003" thickBot="1" x14ac:dyDescent="0.25">
      <c r="A92" s="123">
        <f t="shared" si="0"/>
        <v>83</v>
      </c>
      <c r="B92" s="169"/>
      <c r="C92" s="186"/>
      <c r="D92" s="179" t="s">
        <v>87</v>
      </c>
      <c r="E92" s="180"/>
      <c r="F92" s="142"/>
      <c r="G92" s="462" t="s">
        <v>77</v>
      </c>
      <c r="H92" s="515">
        <f>H84-SUM(H85:H91)</f>
        <v>0</v>
      </c>
      <c r="I92" s="472" t="s">
        <v>316</v>
      </c>
      <c r="J92" s="112" t="s">
        <v>11</v>
      </c>
    </row>
    <row r="93" spans="1:10" ht="53.4" thickBot="1" x14ac:dyDescent="0.25">
      <c r="A93" s="123">
        <f t="shared" si="0"/>
        <v>84</v>
      </c>
      <c r="B93" s="169"/>
      <c r="C93" s="186"/>
      <c r="D93" s="494" t="s">
        <v>455</v>
      </c>
      <c r="E93" s="180"/>
      <c r="F93" s="142"/>
      <c r="G93" s="462" t="s">
        <v>77</v>
      </c>
      <c r="H93" s="489"/>
      <c r="I93" s="495" t="s">
        <v>456</v>
      </c>
    </row>
    <row r="94" spans="1:10" ht="27" thickBot="1" x14ac:dyDescent="0.25">
      <c r="A94" s="123">
        <f t="shared" ref="A94:A158" si="1">ROW()-9</f>
        <v>85</v>
      </c>
      <c r="B94" s="169"/>
      <c r="C94" s="186"/>
      <c r="D94" s="179" t="s">
        <v>88</v>
      </c>
      <c r="E94" s="180"/>
      <c r="F94" s="142"/>
      <c r="G94" s="462" t="s">
        <v>89</v>
      </c>
      <c r="H94" s="499"/>
      <c r="I94" s="472" t="s">
        <v>317</v>
      </c>
      <c r="J94" s="112" t="s">
        <v>11</v>
      </c>
    </row>
    <row r="95" spans="1:10" ht="27" thickBot="1" x14ac:dyDescent="0.25">
      <c r="A95" s="123">
        <f t="shared" si="1"/>
        <v>86</v>
      </c>
      <c r="B95" s="169"/>
      <c r="C95" s="186"/>
      <c r="D95" s="179" t="s">
        <v>90</v>
      </c>
      <c r="E95" s="180"/>
      <c r="F95" s="142"/>
      <c r="G95" s="462" t="s">
        <v>14</v>
      </c>
      <c r="H95" s="499"/>
      <c r="I95" s="472" t="s">
        <v>318</v>
      </c>
      <c r="J95" s="112" t="s">
        <v>11</v>
      </c>
    </row>
    <row r="96" spans="1:10" ht="27" thickBot="1" x14ac:dyDescent="0.25">
      <c r="A96" s="123">
        <f t="shared" si="1"/>
        <v>87</v>
      </c>
      <c r="B96" s="169"/>
      <c r="C96" s="186"/>
      <c r="D96" s="494" t="s">
        <v>457</v>
      </c>
      <c r="E96" s="180"/>
      <c r="F96" s="142"/>
      <c r="G96" s="462" t="s">
        <v>14</v>
      </c>
      <c r="H96" s="484"/>
      <c r="I96" s="495" t="s">
        <v>459</v>
      </c>
    </row>
    <row r="97" spans="1:10" ht="27" thickBot="1" x14ac:dyDescent="0.25">
      <c r="A97" s="123">
        <f t="shared" si="1"/>
        <v>88</v>
      </c>
      <c r="B97" s="169"/>
      <c r="C97" s="186"/>
      <c r="D97" s="179" t="s">
        <v>91</v>
      </c>
      <c r="E97" s="180"/>
      <c r="F97" s="142"/>
      <c r="G97" s="462" t="s">
        <v>14</v>
      </c>
      <c r="H97" s="499"/>
      <c r="I97" s="472" t="s">
        <v>318</v>
      </c>
      <c r="J97" s="112" t="s">
        <v>11</v>
      </c>
    </row>
    <row r="98" spans="1:10" ht="62.4" customHeight="1" thickBot="1" x14ac:dyDescent="0.25">
      <c r="A98" s="123">
        <f t="shared" si="1"/>
        <v>89</v>
      </c>
      <c r="B98" s="169"/>
      <c r="C98" s="186"/>
      <c r="D98" s="179" t="s">
        <v>92</v>
      </c>
      <c r="E98" s="180"/>
      <c r="F98" s="142"/>
      <c r="G98" s="462" t="s">
        <v>14</v>
      </c>
      <c r="H98" s="499"/>
      <c r="I98" s="472" t="s">
        <v>696</v>
      </c>
      <c r="J98" s="112" t="s">
        <v>11</v>
      </c>
    </row>
    <row r="99" spans="1:10" ht="39.450000000000003" customHeight="1" thickBot="1" x14ac:dyDescent="0.25">
      <c r="A99" s="123">
        <f t="shared" si="1"/>
        <v>90</v>
      </c>
      <c r="B99" s="169"/>
      <c r="C99" s="186"/>
      <c r="D99" s="179" t="s">
        <v>93</v>
      </c>
      <c r="E99" s="180"/>
      <c r="F99" s="142"/>
      <c r="G99" s="462" t="s">
        <v>89</v>
      </c>
      <c r="H99" s="499"/>
      <c r="I99" s="472" t="s">
        <v>697</v>
      </c>
      <c r="J99" s="112" t="s">
        <v>11</v>
      </c>
    </row>
    <row r="100" spans="1:10" ht="68.400000000000006" customHeight="1" thickBot="1" x14ac:dyDescent="0.25">
      <c r="A100" s="123">
        <f t="shared" si="1"/>
        <v>91</v>
      </c>
      <c r="B100" s="169"/>
      <c r="C100" s="186"/>
      <c r="D100" s="179" t="s">
        <v>94</v>
      </c>
      <c r="E100" s="180"/>
      <c r="F100" s="142"/>
      <c r="G100" s="462" t="s">
        <v>14</v>
      </c>
      <c r="H100" s="499"/>
      <c r="I100" s="472" t="s">
        <v>319</v>
      </c>
      <c r="J100" s="112" t="s">
        <v>11</v>
      </c>
    </row>
    <row r="101" spans="1:10" ht="64.2" customHeight="1" thickBot="1" x14ac:dyDescent="0.25">
      <c r="A101" s="123">
        <f t="shared" si="1"/>
        <v>92</v>
      </c>
      <c r="B101" s="169"/>
      <c r="C101" s="186"/>
      <c r="D101" s="179" t="s">
        <v>95</v>
      </c>
      <c r="E101" s="180"/>
      <c r="F101" s="142"/>
      <c r="G101" s="462" t="s">
        <v>14</v>
      </c>
      <c r="H101" s="499"/>
      <c r="I101" s="472" t="s">
        <v>320</v>
      </c>
      <c r="J101" s="112" t="s">
        <v>11</v>
      </c>
    </row>
    <row r="102" spans="1:10" ht="13.8" thickBot="1" x14ac:dyDescent="0.25">
      <c r="A102" s="123">
        <f t="shared" si="1"/>
        <v>93</v>
      </c>
      <c r="B102" s="169"/>
      <c r="C102" s="186"/>
      <c r="D102" s="179" t="s">
        <v>96</v>
      </c>
      <c r="E102" s="180"/>
      <c r="F102" s="142"/>
      <c r="G102" s="462" t="s">
        <v>14</v>
      </c>
      <c r="H102" s="499"/>
      <c r="I102" s="472" t="s">
        <v>294</v>
      </c>
      <c r="J102" s="112" t="s">
        <v>11</v>
      </c>
    </row>
    <row r="103" spans="1:10" ht="13.8" thickBot="1" x14ac:dyDescent="0.25">
      <c r="A103" s="123">
        <f t="shared" si="1"/>
        <v>94</v>
      </c>
      <c r="B103" s="169"/>
      <c r="C103" s="186"/>
      <c r="D103" s="179" t="s">
        <v>97</v>
      </c>
      <c r="E103" s="180"/>
      <c r="F103" s="142"/>
      <c r="G103" s="462" t="s">
        <v>14</v>
      </c>
      <c r="H103" s="499"/>
      <c r="I103" s="472" t="s">
        <v>294</v>
      </c>
      <c r="J103" s="112" t="s">
        <v>11</v>
      </c>
    </row>
    <row r="104" spans="1:10" ht="13.8" thickBot="1" x14ac:dyDescent="0.25">
      <c r="A104" s="123">
        <f t="shared" si="1"/>
        <v>95</v>
      </c>
      <c r="B104" s="169"/>
      <c r="C104" s="186"/>
      <c r="D104" s="179" t="s">
        <v>98</v>
      </c>
      <c r="E104" s="180"/>
      <c r="F104" s="142"/>
      <c r="G104" s="462" t="s">
        <v>14</v>
      </c>
      <c r="H104" s="499"/>
      <c r="I104" s="472" t="s">
        <v>294</v>
      </c>
      <c r="J104" s="112" t="s">
        <v>11</v>
      </c>
    </row>
    <row r="105" spans="1:10" ht="13.8" thickBot="1" x14ac:dyDescent="0.25">
      <c r="A105" s="123">
        <f t="shared" si="1"/>
        <v>96</v>
      </c>
      <c r="B105" s="169"/>
      <c r="C105" s="186"/>
      <c r="D105" s="179" t="s">
        <v>99</v>
      </c>
      <c r="E105" s="180"/>
      <c r="F105" s="142"/>
      <c r="G105" s="462" t="s">
        <v>14</v>
      </c>
      <c r="H105" s="499"/>
      <c r="I105" s="472" t="s">
        <v>294</v>
      </c>
      <c r="J105" s="112" t="s">
        <v>11</v>
      </c>
    </row>
    <row r="106" spans="1:10" ht="66.599999999999994" thickBot="1" x14ac:dyDescent="0.25">
      <c r="A106" s="123">
        <f t="shared" si="1"/>
        <v>97</v>
      </c>
      <c r="B106" s="169"/>
      <c r="C106" s="186"/>
      <c r="D106" s="179" t="s">
        <v>100</v>
      </c>
      <c r="E106" s="180"/>
      <c r="F106" s="142"/>
      <c r="G106" s="462" t="s">
        <v>14</v>
      </c>
      <c r="H106" s="499"/>
      <c r="I106" s="472" t="s">
        <v>359</v>
      </c>
      <c r="J106" s="112" t="s">
        <v>11</v>
      </c>
    </row>
    <row r="107" spans="1:10" ht="27" thickBot="1" x14ac:dyDescent="0.25">
      <c r="A107" s="123">
        <f t="shared" si="1"/>
        <v>98</v>
      </c>
      <c r="B107" s="169"/>
      <c r="C107" s="186"/>
      <c r="D107" s="179" t="s">
        <v>101</v>
      </c>
      <c r="E107" s="180"/>
      <c r="F107" s="142"/>
      <c r="G107" s="462" t="s">
        <v>56</v>
      </c>
      <c r="H107" s="499"/>
      <c r="I107" s="472" t="s">
        <v>358</v>
      </c>
      <c r="J107" s="112" t="s">
        <v>11</v>
      </c>
    </row>
    <row r="108" spans="1:10" ht="27" thickBot="1" x14ac:dyDescent="0.25">
      <c r="A108" s="123">
        <f t="shared" si="1"/>
        <v>99</v>
      </c>
      <c r="B108" s="169"/>
      <c r="C108" s="186"/>
      <c r="D108" s="179" t="s">
        <v>102</v>
      </c>
      <c r="E108" s="180"/>
      <c r="F108" s="142"/>
      <c r="G108" s="462" t="s">
        <v>14</v>
      </c>
      <c r="H108" s="499"/>
      <c r="I108" s="472" t="s">
        <v>318</v>
      </c>
      <c r="J108" s="112" t="s">
        <v>11</v>
      </c>
    </row>
    <row r="109" spans="1:10" ht="27" thickBot="1" x14ac:dyDescent="0.25">
      <c r="A109" s="123">
        <f t="shared" si="1"/>
        <v>100</v>
      </c>
      <c r="B109" s="169"/>
      <c r="C109" s="186"/>
      <c r="D109" s="497" t="s">
        <v>460</v>
      </c>
      <c r="E109" s="180"/>
      <c r="F109" s="142"/>
      <c r="G109" s="462" t="s">
        <v>14</v>
      </c>
      <c r="H109" s="499"/>
      <c r="I109" s="472" t="s">
        <v>318</v>
      </c>
      <c r="J109" s="112" t="s">
        <v>11</v>
      </c>
    </row>
    <row r="110" spans="1:10" ht="34.200000000000003" customHeight="1" thickBot="1" x14ac:dyDescent="0.25">
      <c r="A110" s="123">
        <f t="shared" si="1"/>
        <v>101</v>
      </c>
      <c r="B110" s="169"/>
      <c r="C110" s="186"/>
      <c r="D110" s="190" t="s">
        <v>103</v>
      </c>
      <c r="E110" s="180" t="s">
        <v>104</v>
      </c>
      <c r="F110" s="142"/>
      <c r="G110" s="462" t="s">
        <v>14</v>
      </c>
      <c r="H110" s="504"/>
      <c r="I110" s="472" t="s">
        <v>357</v>
      </c>
      <c r="J110" s="112" t="s">
        <v>11</v>
      </c>
    </row>
    <row r="111" spans="1:10" ht="34.200000000000003" customHeight="1" thickBot="1" x14ac:dyDescent="0.25">
      <c r="A111" s="123">
        <f t="shared" si="1"/>
        <v>102</v>
      </c>
      <c r="B111" s="169"/>
      <c r="C111" s="186"/>
      <c r="D111" s="191"/>
      <c r="E111" s="177" t="s">
        <v>105</v>
      </c>
      <c r="F111" s="135"/>
      <c r="G111" s="462" t="s">
        <v>14</v>
      </c>
      <c r="H111" s="499"/>
      <c r="I111" s="472" t="s">
        <v>106</v>
      </c>
      <c r="J111" s="112" t="s">
        <v>11</v>
      </c>
    </row>
    <row r="112" spans="1:10" ht="34.200000000000003" customHeight="1" thickBot="1" x14ac:dyDescent="0.25">
      <c r="A112" s="123">
        <f t="shared" si="1"/>
        <v>103</v>
      </c>
      <c r="B112" s="169"/>
      <c r="C112" s="186"/>
      <c r="D112" s="191"/>
      <c r="E112" s="177" t="s">
        <v>107</v>
      </c>
      <c r="F112" s="135"/>
      <c r="G112" s="462" t="s">
        <v>14</v>
      </c>
      <c r="H112" s="506"/>
      <c r="I112" s="472" t="s">
        <v>356</v>
      </c>
      <c r="J112" s="112" t="s">
        <v>11</v>
      </c>
    </row>
    <row r="113" spans="1:10" ht="34.200000000000003" customHeight="1" thickBot="1" x14ac:dyDescent="0.25">
      <c r="A113" s="123">
        <f t="shared" si="1"/>
        <v>104</v>
      </c>
      <c r="B113" s="169"/>
      <c r="C113" s="186"/>
      <c r="D113" s="192" t="s">
        <v>108</v>
      </c>
      <c r="E113" s="177" t="s">
        <v>109</v>
      </c>
      <c r="F113" s="135"/>
      <c r="G113" s="462" t="s">
        <v>14</v>
      </c>
      <c r="H113" s="504"/>
      <c r="I113" s="472" t="s">
        <v>294</v>
      </c>
      <c r="J113" s="112" t="s">
        <v>11</v>
      </c>
    </row>
    <row r="114" spans="1:10" ht="34.200000000000003" customHeight="1" thickBot="1" x14ac:dyDescent="0.25">
      <c r="A114" s="123">
        <f t="shared" si="1"/>
        <v>105</v>
      </c>
      <c r="B114" s="169"/>
      <c r="C114" s="186"/>
      <c r="D114" s="193"/>
      <c r="E114" s="177" t="s">
        <v>105</v>
      </c>
      <c r="F114" s="135"/>
      <c r="G114" s="462" t="s">
        <v>14</v>
      </c>
      <c r="H114" s="499"/>
      <c r="I114" s="472" t="s">
        <v>294</v>
      </c>
      <c r="J114" s="112" t="s">
        <v>11</v>
      </c>
    </row>
    <row r="115" spans="1:10" ht="34.200000000000003" customHeight="1" thickBot="1" x14ac:dyDescent="0.25">
      <c r="A115" s="123">
        <f t="shared" si="1"/>
        <v>106</v>
      </c>
      <c r="B115" s="169"/>
      <c r="C115" s="186"/>
      <c r="D115" s="194"/>
      <c r="E115" s="177" t="s">
        <v>107</v>
      </c>
      <c r="F115" s="135"/>
      <c r="G115" s="462" t="s">
        <v>14</v>
      </c>
      <c r="H115" s="506"/>
      <c r="I115" s="472" t="s">
        <v>294</v>
      </c>
      <c r="J115" s="112" t="s">
        <v>11</v>
      </c>
    </row>
    <row r="116" spans="1:10" ht="34.200000000000003" customHeight="1" thickBot="1" x14ac:dyDescent="0.25">
      <c r="A116" s="123">
        <f t="shared" si="1"/>
        <v>107</v>
      </c>
      <c r="B116" s="169"/>
      <c r="C116" s="186"/>
      <c r="D116" s="192" t="s">
        <v>110</v>
      </c>
      <c r="E116" s="177" t="s">
        <v>109</v>
      </c>
      <c r="F116" s="135"/>
      <c r="G116" s="462" t="s">
        <v>14</v>
      </c>
      <c r="H116" s="504"/>
      <c r="I116" s="472" t="s">
        <v>294</v>
      </c>
      <c r="J116" s="112" t="s">
        <v>11</v>
      </c>
    </row>
    <row r="117" spans="1:10" ht="34.200000000000003" customHeight="1" thickBot="1" x14ac:dyDescent="0.25">
      <c r="A117" s="123">
        <f t="shared" si="1"/>
        <v>108</v>
      </c>
      <c r="B117" s="169"/>
      <c r="C117" s="186"/>
      <c r="D117" s="193"/>
      <c r="E117" s="177" t="s">
        <v>105</v>
      </c>
      <c r="F117" s="135"/>
      <c r="G117" s="462" t="s">
        <v>14</v>
      </c>
      <c r="H117" s="499"/>
      <c r="I117" s="472" t="s">
        <v>294</v>
      </c>
      <c r="J117" s="112" t="s">
        <v>11</v>
      </c>
    </row>
    <row r="118" spans="1:10" ht="34.200000000000003" customHeight="1" thickBot="1" x14ac:dyDescent="0.25">
      <c r="A118" s="123">
        <f t="shared" si="1"/>
        <v>109</v>
      </c>
      <c r="B118" s="169"/>
      <c r="C118" s="186"/>
      <c r="D118" s="194"/>
      <c r="E118" s="177" t="s">
        <v>107</v>
      </c>
      <c r="F118" s="135"/>
      <c r="G118" s="462" t="s">
        <v>14</v>
      </c>
      <c r="H118" s="506"/>
      <c r="I118" s="472" t="s">
        <v>294</v>
      </c>
      <c r="J118" s="112" t="s">
        <v>11</v>
      </c>
    </row>
    <row r="119" spans="1:10" ht="34.200000000000003" customHeight="1" thickBot="1" x14ac:dyDescent="0.25">
      <c r="A119" s="123">
        <f t="shared" si="1"/>
        <v>110</v>
      </c>
      <c r="B119" s="169"/>
      <c r="C119" s="186"/>
      <c r="D119" s="192" t="s">
        <v>111</v>
      </c>
      <c r="E119" s="177" t="s">
        <v>109</v>
      </c>
      <c r="F119" s="135"/>
      <c r="G119" s="462" t="s">
        <v>14</v>
      </c>
      <c r="H119" s="504"/>
      <c r="I119" s="472" t="s">
        <v>294</v>
      </c>
      <c r="J119" s="112" t="s">
        <v>11</v>
      </c>
    </row>
    <row r="120" spans="1:10" ht="34.200000000000003" customHeight="1" thickBot="1" x14ac:dyDescent="0.25">
      <c r="A120" s="123">
        <f t="shared" si="1"/>
        <v>111</v>
      </c>
      <c r="B120" s="169"/>
      <c r="C120" s="186"/>
      <c r="D120" s="193"/>
      <c r="E120" s="177" t="s">
        <v>105</v>
      </c>
      <c r="F120" s="135"/>
      <c r="G120" s="462" t="s">
        <v>14</v>
      </c>
      <c r="H120" s="499"/>
      <c r="I120" s="472" t="s">
        <v>294</v>
      </c>
      <c r="J120" s="112" t="s">
        <v>11</v>
      </c>
    </row>
    <row r="121" spans="1:10" ht="34.200000000000003" customHeight="1" thickBot="1" x14ac:dyDescent="0.25">
      <c r="A121" s="123">
        <f t="shared" si="1"/>
        <v>112</v>
      </c>
      <c r="B121" s="169"/>
      <c r="C121" s="186"/>
      <c r="D121" s="194"/>
      <c r="E121" s="177" t="s">
        <v>107</v>
      </c>
      <c r="F121" s="135"/>
      <c r="G121" s="462" t="s">
        <v>14</v>
      </c>
      <c r="H121" s="506"/>
      <c r="I121" s="472" t="s">
        <v>294</v>
      </c>
      <c r="J121" s="112" t="s">
        <v>11</v>
      </c>
    </row>
    <row r="122" spans="1:10" ht="34.200000000000003" customHeight="1" thickBot="1" x14ac:dyDescent="0.25">
      <c r="A122" s="123">
        <f t="shared" si="1"/>
        <v>113</v>
      </c>
      <c r="B122" s="169"/>
      <c r="C122" s="186"/>
      <c r="D122" s="192" t="s">
        <v>112</v>
      </c>
      <c r="E122" s="177" t="s">
        <v>109</v>
      </c>
      <c r="F122" s="135"/>
      <c r="G122" s="462" t="s">
        <v>14</v>
      </c>
      <c r="H122" s="504"/>
      <c r="I122" s="472" t="s">
        <v>294</v>
      </c>
      <c r="J122" s="112" t="s">
        <v>11</v>
      </c>
    </row>
    <row r="123" spans="1:10" ht="34.200000000000003" customHeight="1" thickBot="1" x14ac:dyDescent="0.25">
      <c r="A123" s="123">
        <f t="shared" si="1"/>
        <v>114</v>
      </c>
      <c r="B123" s="169"/>
      <c r="C123" s="186"/>
      <c r="D123" s="193"/>
      <c r="E123" s="177" t="s">
        <v>105</v>
      </c>
      <c r="F123" s="135"/>
      <c r="G123" s="462" t="s">
        <v>31</v>
      </c>
      <c r="H123" s="499"/>
      <c r="I123" s="472" t="s">
        <v>294</v>
      </c>
      <c r="J123" s="112" t="s">
        <v>11</v>
      </c>
    </row>
    <row r="124" spans="1:10" ht="34.200000000000003" customHeight="1" thickBot="1" x14ac:dyDescent="0.25">
      <c r="A124" s="123">
        <f t="shared" si="1"/>
        <v>115</v>
      </c>
      <c r="B124" s="169"/>
      <c r="C124" s="186"/>
      <c r="D124" s="194"/>
      <c r="E124" s="177" t="s">
        <v>107</v>
      </c>
      <c r="F124" s="135"/>
      <c r="G124" s="462" t="s">
        <v>14</v>
      </c>
      <c r="H124" s="506"/>
      <c r="I124" s="472" t="s">
        <v>294</v>
      </c>
      <c r="J124" s="112" t="s">
        <v>11</v>
      </c>
    </row>
    <row r="125" spans="1:10" ht="120" customHeight="1" thickBot="1" x14ac:dyDescent="0.25">
      <c r="A125" s="123">
        <f t="shared" si="1"/>
        <v>116</v>
      </c>
      <c r="B125" s="169"/>
      <c r="C125" s="186"/>
      <c r="D125" s="195" t="s">
        <v>113</v>
      </c>
      <c r="E125" s="177"/>
      <c r="F125" s="135"/>
      <c r="G125" s="462" t="s">
        <v>14</v>
      </c>
      <c r="H125" s="499"/>
      <c r="I125" s="472" t="s">
        <v>448</v>
      </c>
      <c r="J125" s="112" t="s">
        <v>11</v>
      </c>
    </row>
    <row r="126" spans="1:10" ht="23.4" customHeight="1" thickBot="1" x14ac:dyDescent="0.25">
      <c r="A126" s="196">
        <f t="shared" si="1"/>
        <v>117</v>
      </c>
      <c r="B126" s="169"/>
      <c r="C126" s="186"/>
      <c r="D126" s="179" t="s">
        <v>114</v>
      </c>
      <c r="E126" s="197"/>
      <c r="F126" s="198"/>
      <c r="G126" s="463" t="s">
        <v>14</v>
      </c>
      <c r="H126" s="507"/>
      <c r="I126" s="477" t="s">
        <v>361</v>
      </c>
      <c r="J126" s="112" t="s">
        <v>11</v>
      </c>
    </row>
    <row r="127" spans="1:10" ht="42" customHeight="1" thickBot="1" x14ac:dyDescent="0.25">
      <c r="A127" s="196">
        <f t="shared" si="1"/>
        <v>118</v>
      </c>
      <c r="B127" s="169"/>
      <c r="C127" s="186"/>
      <c r="D127" s="494" t="s">
        <v>687</v>
      </c>
      <c r="E127" s="448"/>
      <c r="F127" s="449"/>
      <c r="G127" s="462" t="s">
        <v>119</v>
      </c>
      <c r="H127" s="507"/>
      <c r="I127" s="498" t="s">
        <v>688</v>
      </c>
    </row>
    <row r="128" spans="1:10" s="205" customFormat="1" ht="13.8" thickBot="1" x14ac:dyDescent="0.25">
      <c r="A128" s="196">
        <f t="shared" si="1"/>
        <v>119</v>
      </c>
      <c r="B128" s="201"/>
      <c r="C128" s="202"/>
      <c r="D128" s="195" t="s">
        <v>255</v>
      </c>
      <c r="E128" s="177"/>
      <c r="F128" s="135"/>
      <c r="G128" s="464" t="s">
        <v>14</v>
      </c>
      <c r="H128" s="508"/>
      <c r="I128" s="472" t="s">
        <v>686</v>
      </c>
      <c r="J128" s="204" t="s">
        <v>11</v>
      </c>
    </row>
    <row r="129" spans="1:10" s="205" customFormat="1" ht="40.200000000000003" thickBot="1" x14ac:dyDescent="0.25">
      <c r="A129" s="196">
        <f t="shared" si="1"/>
        <v>120</v>
      </c>
      <c r="B129" s="201"/>
      <c r="C129" s="202"/>
      <c r="D129" s="195" t="s">
        <v>256</v>
      </c>
      <c r="E129" s="177"/>
      <c r="F129" s="135"/>
      <c r="G129" s="464" t="s">
        <v>14</v>
      </c>
      <c r="H129" s="507"/>
      <c r="I129" s="472" t="s">
        <v>189</v>
      </c>
      <c r="J129" s="204" t="s">
        <v>11</v>
      </c>
    </row>
    <row r="130" spans="1:10" s="205" customFormat="1" ht="13.8" thickBot="1" x14ac:dyDescent="0.25">
      <c r="A130" s="196">
        <f t="shared" si="1"/>
        <v>121</v>
      </c>
      <c r="B130" s="201"/>
      <c r="C130" s="202"/>
      <c r="D130" s="195" t="s">
        <v>257</v>
      </c>
      <c r="E130" s="177"/>
      <c r="F130" s="135"/>
      <c r="G130" s="464" t="s">
        <v>14</v>
      </c>
      <c r="H130" s="507"/>
      <c r="I130" s="472" t="s">
        <v>302</v>
      </c>
      <c r="J130" s="204" t="s">
        <v>11</v>
      </c>
    </row>
    <row r="131" spans="1:10" s="205" customFormat="1" ht="13.8" thickBot="1" x14ac:dyDescent="0.25">
      <c r="A131" s="196">
        <f t="shared" si="1"/>
        <v>122</v>
      </c>
      <c r="B131" s="201"/>
      <c r="C131" s="202"/>
      <c r="D131" s="195" t="s">
        <v>258</v>
      </c>
      <c r="E131" s="177"/>
      <c r="F131" s="135"/>
      <c r="G131" s="464" t="s">
        <v>14</v>
      </c>
      <c r="H131" s="507"/>
      <c r="I131" s="472" t="s">
        <v>302</v>
      </c>
      <c r="J131" s="204" t="s">
        <v>11</v>
      </c>
    </row>
    <row r="132" spans="1:10" s="205" customFormat="1" ht="13.8" thickBot="1" x14ac:dyDescent="0.25">
      <c r="A132" s="196">
        <f t="shared" si="1"/>
        <v>123</v>
      </c>
      <c r="B132" s="201"/>
      <c r="C132" s="202"/>
      <c r="D132" s="195" t="s">
        <v>259</v>
      </c>
      <c r="E132" s="177"/>
      <c r="F132" s="135"/>
      <c r="G132" s="464" t="s">
        <v>14</v>
      </c>
      <c r="H132" s="507"/>
      <c r="I132" s="472" t="s">
        <v>302</v>
      </c>
      <c r="J132" s="204" t="s">
        <v>11</v>
      </c>
    </row>
    <row r="133" spans="1:10" s="205" customFormat="1" ht="13.8" thickBot="1" x14ac:dyDescent="0.25">
      <c r="A133" s="196">
        <f t="shared" si="1"/>
        <v>124</v>
      </c>
      <c r="B133" s="201"/>
      <c r="C133" s="202"/>
      <c r="D133" s="195" t="s">
        <v>260</v>
      </c>
      <c r="E133" s="177"/>
      <c r="F133" s="135"/>
      <c r="G133" s="464" t="s">
        <v>14</v>
      </c>
      <c r="H133" s="507"/>
      <c r="I133" s="472" t="s">
        <v>302</v>
      </c>
      <c r="J133" s="204" t="s">
        <v>11</v>
      </c>
    </row>
    <row r="134" spans="1:10" ht="39.6" customHeight="1" thickBot="1" x14ac:dyDescent="0.25">
      <c r="A134" s="196">
        <f t="shared" si="1"/>
        <v>125</v>
      </c>
      <c r="B134" s="169"/>
      <c r="C134" s="186"/>
      <c r="D134" s="176" t="s">
        <v>115</v>
      </c>
      <c r="E134" s="180"/>
      <c r="F134" s="142"/>
      <c r="G134" s="462" t="s">
        <v>31</v>
      </c>
      <c r="H134" s="499"/>
      <c r="I134" s="472" t="s">
        <v>355</v>
      </c>
      <c r="J134" s="112" t="s">
        <v>11</v>
      </c>
    </row>
    <row r="135" spans="1:10" ht="39.6" customHeight="1" thickBot="1" x14ac:dyDescent="0.25">
      <c r="A135" s="123">
        <f t="shared" si="1"/>
        <v>126</v>
      </c>
      <c r="B135" s="169"/>
      <c r="C135" s="186"/>
      <c r="D135" s="176" t="s">
        <v>190</v>
      </c>
      <c r="E135" s="177"/>
      <c r="F135" s="135"/>
      <c r="G135" s="462" t="s">
        <v>14</v>
      </c>
      <c r="H135" s="499"/>
      <c r="I135" s="472" t="s">
        <v>354</v>
      </c>
      <c r="J135" s="112" t="s">
        <v>11</v>
      </c>
    </row>
    <row r="136" spans="1:10" ht="39.6" customHeight="1" thickBot="1" x14ac:dyDescent="0.25">
      <c r="A136" s="123">
        <f t="shared" si="1"/>
        <v>127</v>
      </c>
      <c r="B136" s="169"/>
      <c r="C136" s="186"/>
      <c r="D136" s="176" t="s">
        <v>116</v>
      </c>
      <c r="E136" s="177"/>
      <c r="F136" s="135"/>
      <c r="G136" s="462" t="s">
        <v>14</v>
      </c>
      <c r="H136" s="499"/>
      <c r="I136" s="472" t="s">
        <v>353</v>
      </c>
      <c r="J136" s="112" t="s">
        <v>11</v>
      </c>
    </row>
    <row r="137" spans="1:10" ht="39.6" customHeight="1" thickBot="1" x14ac:dyDescent="0.25">
      <c r="A137" s="196">
        <f t="shared" si="1"/>
        <v>128</v>
      </c>
      <c r="B137" s="169"/>
      <c r="C137" s="186"/>
      <c r="D137" s="176" t="s">
        <v>283</v>
      </c>
      <c r="E137" s="180"/>
      <c r="F137" s="142"/>
      <c r="G137" s="462" t="s">
        <v>31</v>
      </c>
      <c r="H137" s="499"/>
      <c r="I137" s="472" t="s">
        <v>352</v>
      </c>
      <c r="J137" s="112" t="s">
        <v>11</v>
      </c>
    </row>
    <row r="138" spans="1:10" ht="39.6" customHeight="1" thickBot="1" x14ac:dyDescent="0.25">
      <c r="A138" s="196">
        <f t="shared" si="1"/>
        <v>129</v>
      </c>
      <c r="B138" s="169"/>
      <c r="C138" s="186"/>
      <c r="D138" s="176" t="s">
        <v>461</v>
      </c>
      <c r="E138" s="180"/>
      <c r="F138" s="142"/>
      <c r="G138" s="462" t="s">
        <v>31</v>
      </c>
      <c r="H138" s="499"/>
      <c r="I138" s="472" t="s">
        <v>462</v>
      </c>
      <c r="J138" s="112" t="s">
        <v>11</v>
      </c>
    </row>
    <row r="139" spans="1:10" ht="39.6" customHeight="1" thickBot="1" x14ac:dyDescent="0.25">
      <c r="A139" s="123">
        <f t="shared" si="1"/>
        <v>130</v>
      </c>
      <c r="B139" s="169"/>
      <c r="C139" s="186"/>
      <c r="D139" s="206" t="s">
        <v>117</v>
      </c>
      <c r="E139" s="180" t="s">
        <v>118</v>
      </c>
      <c r="F139" s="142"/>
      <c r="G139" s="462" t="s">
        <v>119</v>
      </c>
      <c r="H139" s="499"/>
      <c r="I139" s="472" t="s">
        <v>351</v>
      </c>
      <c r="J139" s="112" t="s">
        <v>11</v>
      </c>
    </row>
    <row r="140" spans="1:10" ht="39.6" customHeight="1" thickBot="1" x14ac:dyDescent="0.25">
      <c r="A140" s="123">
        <f t="shared" si="1"/>
        <v>131</v>
      </c>
      <c r="B140" s="169"/>
      <c r="C140" s="186"/>
      <c r="D140" s="207"/>
      <c r="E140" s="177" t="s">
        <v>120</v>
      </c>
      <c r="F140" s="135"/>
      <c r="G140" s="465" t="s">
        <v>188</v>
      </c>
      <c r="H140" s="509"/>
      <c r="I140" s="472" t="s">
        <v>350</v>
      </c>
      <c r="J140" s="112" t="s">
        <v>11</v>
      </c>
    </row>
    <row r="141" spans="1:10" ht="39.6" customHeight="1" thickBot="1" x14ac:dyDescent="0.25">
      <c r="A141" s="123">
        <f t="shared" si="1"/>
        <v>132</v>
      </c>
      <c r="B141" s="169"/>
      <c r="C141" s="186"/>
      <c r="D141" s="521" t="s">
        <v>122</v>
      </c>
      <c r="E141" s="180" t="s">
        <v>123</v>
      </c>
      <c r="F141" s="142"/>
      <c r="G141" s="462" t="s">
        <v>14</v>
      </c>
      <c r="H141" s="499"/>
      <c r="I141" s="472" t="s">
        <v>349</v>
      </c>
      <c r="J141" s="112" t="s">
        <v>11</v>
      </c>
    </row>
    <row r="142" spans="1:10" ht="39.6" customHeight="1" thickBot="1" x14ac:dyDescent="0.25">
      <c r="A142" s="123">
        <f t="shared" si="1"/>
        <v>133</v>
      </c>
      <c r="B142" s="169"/>
      <c r="C142" s="186"/>
      <c r="D142" s="522"/>
      <c r="E142" s="177" t="s">
        <v>124</v>
      </c>
      <c r="F142" s="135"/>
      <c r="G142" s="462" t="s">
        <v>14</v>
      </c>
      <c r="H142" s="500"/>
      <c r="I142" s="472" t="s">
        <v>348</v>
      </c>
      <c r="J142" s="112" t="s">
        <v>11</v>
      </c>
    </row>
    <row r="143" spans="1:10" ht="39.6" customHeight="1" thickBot="1" x14ac:dyDescent="0.25">
      <c r="A143" s="123">
        <f t="shared" si="1"/>
        <v>134</v>
      </c>
      <c r="B143" s="169"/>
      <c r="C143" s="186"/>
      <c r="D143" s="523"/>
      <c r="E143" s="211" t="s">
        <v>125</v>
      </c>
      <c r="F143" s="212"/>
      <c r="G143" s="466" t="s">
        <v>89</v>
      </c>
      <c r="H143" s="510"/>
      <c r="I143" s="478" t="s">
        <v>347</v>
      </c>
      <c r="J143" s="112" t="s">
        <v>11</v>
      </c>
    </row>
    <row r="144" spans="1:10" ht="27" thickBot="1" x14ac:dyDescent="0.25">
      <c r="A144" s="123">
        <f t="shared" si="1"/>
        <v>135</v>
      </c>
      <c r="B144" s="124" t="s">
        <v>126</v>
      </c>
      <c r="C144" s="183" t="s">
        <v>127</v>
      </c>
      <c r="D144" s="132"/>
      <c r="E144" s="169"/>
      <c r="F144" s="131"/>
      <c r="G144" s="92" t="s">
        <v>121</v>
      </c>
      <c r="H144" s="511"/>
      <c r="I144" s="479" t="s">
        <v>346</v>
      </c>
      <c r="J144" s="112" t="s">
        <v>11</v>
      </c>
    </row>
    <row r="145" spans="1:10" ht="27" thickBot="1" x14ac:dyDescent="0.25">
      <c r="A145" s="123">
        <f t="shared" si="1"/>
        <v>136</v>
      </c>
      <c r="B145" s="131"/>
      <c r="C145" s="153" t="s">
        <v>128</v>
      </c>
      <c r="D145" s="217" t="s">
        <v>129</v>
      </c>
      <c r="E145" s="172"/>
      <c r="F145" s="155"/>
      <c r="G145" s="467" t="s">
        <v>121</v>
      </c>
      <c r="H145" s="509"/>
      <c r="I145" s="475" t="s">
        <v>345</v>
      </c>
      <c r="J145" s="112" t="s">
        <v>11</v>
      </c>
    </row>
    <row r="146" spans="1:10" ht="27" thickBot="1" x14ac:dyDescent="0.25">
      <c r="A146" s="123">
        <f t="shared" si="1"/>
        <v>137</v>
      </c>
      <c r="B146" s="131"/>
      <c r="C146" s="158"/>
      <c r="D146" s="219" t="s">
        <v>130</v>
      </c>
      <c r="E146" s="180" t="s">
        <v>131</v>
      </c>
      <c r="F146" s="142"/>
      <c r="G146" s="462" t="s">
        <v>14</v>
      </c>
      <c r="H146" s="499"/>
      <c r="I146" s="472" t="s">
        <v>344</v>
      </c>
      <c r="J146" s="112" t="s">
        <v>11</v>
      </c>
    </row>
    <row r="147" spans="1:10" ht="27" thickBot="1" x14ac:dyDescent="0.25">
      <c r="A147" s="123">
        <f t="shared" si="1"/>
        <v>138</v>
      </c>
      <c r="B147" s="131"/>
      <c r="C147" s="158"/>
      <c r="D147" s="220"/>
      <c r="E147" s="180" t="s">
        <v>42</v>
      </c>
      <c r="F147" s="142"/>
      <c r="G147" s="462" t="s">
        <v>132</v>
      </c>
      <c r="H147" s="512"/>
      <c r="I147" s="472" t="s">
        <v>343</v>
      </c>
      <c r="J147" s="112" t="s">
        <v>11</v>
      </c>
    </row>
    <row r="148" spans="1:10" ht="27" thickBot="1" x14ac:dyDescent="0.25">
      <c r="A148" s="123">
        <f t="shared" si="1"/>
        <v>139</v>
      </c>
      <c r="B148" s="131"/>
      <c r="C148" s="158"/>
      <c r="D148" s="221"/>
      <c r="E148" s="180" t="s">
        <v>133</v>
      </c>
      <c r="F148" s="142"/>
      <c r="G148" s="462" t="s">
        <v>14</v>
      </c>
      <c r="H148" s="499"/>
      <c r="I148" s="472" t="s">
        <v>342</v>
      </c>
      <c r="J148" s="112" t="s">
        <v>11</v>
      </c>
    </row>
    <row r="149" spans="1:10" ht="13.8" thickBot="1" x14ac:dyDescent="0.25">
      <c r="A149" s="123">
        <f t="shared" si="1"/>
        <v>140</v>
      </c>
      <c r="B149" s="131"/>
      <c r="C149" s="158"/>
      <c r="D149" s="220" t="s">
        <v>134</v>
      </c>
      <c r="E149" s="180" t="s">
        <v>131</v>
      </c>
      <c r="F149" s="142"/>
      <c r="G149" s="462" t="s">
        <v>14</v>
      </c>
      <c r="H149" s="499"/>
      <c r="I149" s="472" t="s">
        <v>302</v>
      </c>
      <c r="J149" s="112" t="s">
        <v>11</v>
      </c>
    </row>
    <row r="150" spans="1:10" ht="13.8" thickBot="1" x14ac:dyDescent="0.25">
      <c r="A150" s="123">
        <f t="shared" si="1"/>
        <v>141</v>
      </c>
      <c r="B150" s="131"/>
      <c r="C150" s="158"/>
      <c r="D150" s="220"/>
      <c r="E150" s="180" t="s">
        <v>42</v>
      </c>
      <c r="F150" s="142"/>
      <c r="G150" s="462" t="s">
        <v>132</v>
      </c>
      <c r="H150" s="512"/>
      <c r="I150" s="472" t="s">
        <v>302</v>
      </c>
      <c r="J150" s="112" t="s">
        <v>11</v>
      </c>
    </row>
    <row r="151" spans="1:10" ht="13.8" thickBot="1" x14ac:dyDescent="0.25">
      <c r="A151" s="123">
        <f t="shared" si="1"/>
        <v>142</v>
      </c>
      <c r="B151" s="131"/>
      <c r="C151" s="158"/>
      <c r="D151" s="221"/>
      <c r="E151" s="180" t="s">
        <v>133</v>
      </c>
      <c r="F151" s="142"/>
      <c r="G151" s="462" t="s">
        <v>14</v>
      </c>
      <c r="H151" s="499"/>
      <c r="I151" s="472" t="s">
        <v>302</v>
      </c>
      <c r="J151" s="112" t="s">
        <v>11</v>
      </c>
    </row>
    <row r="152" spans="1:10" ht="13.8" thickBot="1" x14ac:dyDescent="0.25">
      <c r="A152" s="123">
        <f t="shared" si="1"/>
        <v>143</v>
      </c>
      <c r="B152" s="131"/>
      <c r="C152" s="158"/>
      <c r="D152" s="220" t="s">
        <v>135</v>
      </c>
      <c r="E152" s="180" t="s">
        <v>131</v>
      </c>
      <c r="F152" s="142"/>
      <c r="G152" s="462" t="s">
        <v>14</v>
      </c>
      <c r="H152" s="499"/>
      <c r="I152" s="472" t="s">
        <v>302</v>
      </c>
      <c r="J152" s="112" t="s">
        <v>11</v>
      </c>
    </row>
    <row r="153" spans="1:10" ht="13.8" thickBot="1" x14ac:dyDescent="0.25">
      <c r="A153" s="123">
        <f t="shared" si="1"/>
        <v>144</v>
      </c>
      <c r="B153" s="131"/>
      <c r="C153" s="158"/>
      <c r="D153" s="220"/>
      <c r="E153" s="180" t="s">
        <v>42</v>
      </c>
      <c r="F153" s="142"/>
      <c r="G153" s="462" t="s">
        <v>132</v>
      </c>
      <c r="H153" s="512"/>
      <c r="I153" s="472" t="s">
        <v>302</v>
      </c>
      <c r="J153" s="112" t="s">
        <v>11</v>
      </c>
    </row>
    <row r="154" spans="1:10" ht="13.8" thickBot="1" x14ac:dyDescent="0.25">
      <c r="A154" s="123">
        <f t="shared" si="1"/>
        <v>145</v>
      </c>
      <c r="B154" s="131"/>
      <c r="C154" s="158"/>
      <c r="D154" s="221"/>
      <c r="E154" s="180" t="s">
        <v>133</v>
      </c>
      <c r="F154" s="142"/>
      <c r="G154" s="462" t="s">
        <v>14</v>
      </c>
      <c r="H154" s="499"/>
      <c r="I154" s="472" t="s">
        <v>302</v>
      </c>
      <c r="J154" s="112" t="s">
        <v>11</v>
      </c>
    </row>
    <row r="155" spans="1:10" ht="13.8" thickBot="1" x14ac:dyDescent="0.25">
      <c r="A155" s="123">
        <f t="shared" si="1"/>
        <v>146</v>
      </c>
      <c r="B155" s="131"/>
      <c r="C155" s="158"/>
      <c r="D155" s="220" t="s">
        <v>136</v>
      </c>
      <c r="E155" s="180" t="s">
        <v>131</v>
      </c>
      <c r="F155" s="142"/>
      <c r="G155" s="462" t="s">
        <v>14</v>
      </c>
      <c r="H155" s="499"/>
      <c r="I155" s="472" t="s">
        <v>302</v>
      </c>
      <c r="J155" s="112" t="s">
        <v>11</v>
      </c>
    </row>
    <row r="156" spans="1:10" ht="13.8" thickBot="1" x14ac:dyDescent="0.25">
      <c r="A156" s="123">
        <f t="shared" si="1"/>
        <v>147</v>
      </c>
      <c r="B156" s="131"/>
      <c r="C156" s="158"/>
      <c r="D156" s="220"/>
      <c r="E156" s="180" t="s">
        <v>42</v>
      </c>
      <c r="F156" s="142"/>
      <c r="G156" s="462" t="s">
        <v>132</v>
      </c>
      <c r="H156" s="512"/>
      <c r="I156" s="472" t="s">
        <v>302</v>
      </c>
      <c r="J156" s="112" t="s">
        <v>11</v>
      </c>
    </row>
    <row r="157" spans="1:10" ht="13.8" thickBot="1" x14ac:dyDescent="0.25">
      <c r="A157" s="123">
        <f t="shared" si="1"/>
        <v>148</v>
      </c>
      <c r="B157" s="131"/>
      <c r="C157" s="158"/>
      <c r="D157" s="221"/>
      <c r="E157" s="180" t="s">
        <v>133</v>
      </c>
      <c r="F157" s="142"/>
      <c r="G157" s="462" t="s">
        <v>14</v>
      </c>
      <c r="H157" s="499"/>
      <c r="I157" s="472" t="s">
        <v>302</v>
      </c>
      <c r="J157" s="112" t="s">
        <v>11</v>
      </c>
    </row>
    <row r="158" spans="1:10" ht="13.8" thickBot="1" x14ac:dyDescent="0.25">
      <c r="A158" s="123">
        <f t="shared" si="1"/>
        <v>149</v>
      </c>
      <c r="B158" s="131"/>
      <c r="C158" s="158"/>
      <c r="D158" s="220" t="s">
        <v>137</v>
      </c>
      <c r="E158" s="180" t="s">
        <v>131</v>
      </c>
      <c r="F158" s="142"/>
      <c r="G158" s="462" t="s">
        <v>14</v>
      </c>
      <c r="H158" s="499"/>
      <c r="I158" s="472" t="s">
        <v>302</v>
      </c>
      <c r="J158" s="112" t="s">
        <v>11</v>
      </c>
    </row>
    <row r="159" spans="1:10" ht="13.8" thickBot="1" x14ac:dyDescent="0.25">
      <c r="A159" s="123">
        <f t="shared" ref="A159:A223" si="2">ROW()-9</f>
        <v>150</v>
      </c>
      <c r="B159" s="131"/>
      <c r="C159" s="158"/>
      <c r="D159" s="220"/>
      <c r="E159" s="180" t="s">
        <v>42</v>
      </c>
      <c r="F159" s="142"/>
      <c r="G159" s="462" t="s">
        <v>132</v>
      </c>
      <c r="H159" s="512"/>
      <c r="I159" s="472" t="s">
        <v>302</v>
      </c>
      <c r="J159" s="112" t="s">
        <v>11</v>
      </c>
    </row>
    <row r="160" spans="1:10" ht="13.8" thickBot="1" x14ac:dyDescent="0.25">
      <c r="A160" s="123">
        <f t="shared" si="2"/>
        <v>151</v>
      </c>
      <c r="B160" s="131"/>
      <c r="C160" s="162"/>
      <c r="D160" s="222"/>
      <c r="E160" s="223" t="s">
        <v>133</v>
      </c>
      <c r="F160" s="224"/>
      <c r="G160" s="468" t="s">
        <v>14</v>
      </c>
      <c r="H160" s="502"/>
      <c r="I160" s="480" t="s">
        <v>302</v>
      </c>
      <c r="J160" s="112" t="s">
        <v>11</v>
      </c>
    </row>
    <row r="161" spans="1:10" ht="55.8" customHeight="1" thickBot="1" x14ac:dyDescent="0.25">
      <c r="A161" s="123">
        <f t="shared" si="2"/>
        <v>152</v>
      </c>
      <c r="B161" s="131"/>
      <c r="C161" s="158" t="s">
        <v>138</v>
      </c>
      <c r="D161" s="227" t="s">
        <v>139</v>
      </c>
      <c r="E161" s="112"/>
      <c r="F161" s="147"/>
      <c r="G161" s="461" t="s">
        <v>121</v>
      </c>
      <c r="H161" s="513"/>
      <c r="I161" s="476" t="s">
        <v>341</v>
      </c>
      <c r="J161" s="112" t="s">
        <v>11</v>
      </c>
    </row>
    <row r="162" spans="1:10" ht="55.8" customHeight="1" thickBot="1" x14ac:dyDescent="0.25">
      <c r="A162" s="123">
        <f t="shared" si="2"/>
        <v>153</v>
      </c>
      <c r="B162" s="131"/>
      <c r="C162" s="158"/>
      <c r="D162" s="229" t="s">
        <v>140</v>
      </c>
      <c r="E162" s="230" t="s">
        <v>140</v>
      </c>
      <c r="F162" s="231"/>
      <c r="G162" s="462" t="s">
        <v>14</v>
      </c>
      <c r="H162" s="499"/>
      <c r="I162" s="472" t="s">
        <v>340</v>
      </c>
      <c r="J162" s="112" t="s">
        <v>11</v>
      </c>
    </row>
    <row r="163" spans="1:10" ht="55.8" customHeight="1" thickBot="1" x14ac:dyDescent="0.25">
      <c r="A163" s="123">
        <f t="shared" si="2"/>
        <v>154</v>
      </c>
      <c r="B163" s="131"/>
      <c r="C163" s="158"/>
      <c r="D163" s="232"/>
      <c r="E163" s="230" t="s">
        <v>141</v>
      </c>
      <c r="F163" s="231"/>
      <c r="G163" s="462" t="s">
        <v>14</v>
      </c>
      <c r="H163" s="499"/>
      <c r="I163" s="472" t="s">
        <v>339</v>
      </c>
      <c r="J163" s="112" t="s">
        <v>11</v>
      </c>
    </row>
    <row r="164" spans="1:10" ht="55.8" customHeight="1" thickBot="1" x14ac:dyDescent="0.25">
      <c r="A164" s="123">
        <f t="shared" si="2"/>
        <v>155</v>
      </c>
      <c r="B164" s="131"/>
      <c r="C164" s="158"/>
      <c r="D164" s="232"/>
      <c r="E164" s="195" t="s">
        <v>142</v>
      </c>
      <c r="F164" s="233"/>
      <c r="G164" s="462" t="s">
        <v>14</v>
      </c>
      <c r="H164" s="499"/>
      <c r="I164" s="472" t="s">
        <v>338</v>
      </c>
      <c r="J164" s="112" t="s">
        <v>11</v>
      </c>
    </row>
    <row r="165" spans="1:10" ht="55.8" customHeight="1" thickBot="1" x14ac:dyDescent="0.25">
      <c r="A165" s="123">
        <f t="shared" si="2"/>
        <v>156</v>
      </c>
      <c r="B165" s="131"/>
      <c r="C165" s="209"/>
      <c r="D165" s="219" t="s">
        <v>143</v>
      </c>
      <c r="E165" s="192" t="s">
        <v>144</v>
      </c>
      <c r="F165" s="234" t="s">
        <v>131</v>
      </c>
      <c r="G165" s="462" t="s">
        <v>14</v>
      </c>
      <c r="H165" s="499"/>
      <c r="I165" s="472" t="s">
        <v>337</v>
      </c>
      <c r="J165" s="112" t="s">
        <v>11</v>
      </c>
    </row>
    <row r="166" spans="1:10" ht="55.8" customHeight="1" thickBot="1" x14ac:dyDescent="0.25">
      <c r="A166" s="123">
        <f t="shared" si="2"/>
        <v>157</v>
      </c>
      <c r="B166" s="131"/>
      <c r="C166" s="209"/>
      <c r="D166" s="220"/>
      <c r="E166" s="193"/>
      <c r="F166" s="235" t="s">
        <v>145</v>
      </c>
      <c r="G166" s="462" t="s">
        <v>43</v>
      </c>
      <c r="H166" s="520"/>
      <c r="I166" s="472" t="s">
        <v>336</v>
      </c>
      <c r="J166" s="112" t="s">
        <v>11</v>
      </c>
    </row>
    <row r="167" spans="1:10" ht="55.8" customHeight="1" thickBot="1" x14ac:dyDescent="0.25">
      <c r="A167" s="123">
        <f t="shared" si="2"/>
        <v>158</v>
      </c>
      <c r="B167" s="131"/>
      <c r="C167" s="209"/>
      <c r="D167" s="220"/>
      <c r="E167" s="194"/>
      <c r="F167" s="235" t="s">
        <v>146</v>
      </c>
      <c r="G167" s="462" t="s">
        <v>14</v>
      </c>
      <c r="H167" s="499"/>
      <c r="I167" s="472" t="s">
        <v>335</v>
      </c>
      <c r="J167" s="112" t="s">
        <v>11</v>
      </c>
    </row>
    <row r="168" spans="1:10" ht="13.8" thickBot="1" x14ac:dyDescent="0.25">
      <c r="A168" s="123">
        <f t="shared" si="2"/>
        <v>159</v>
      </c>
      <c r="B168" s="131"/>
      <c r="C168" s="209"/>
      <c r="D168" s="220"/>
      <c r="E168" s="193" t="s">
        <v>147</v>
      </c>
      <c r="F168" s="235" t="s">
        <v>131</v>
      </c>
      <c r="G168" s="462" t="s">
        <v>14</v>
      </c>
      <c r="H168" s="484"/>
      <c r="I168" s="472" t="s">
        <v>302</v>
      </c>
      <c r="J168" s="112" t="s">
        <v>11</v>
      </c>
    </row>
    <row r="169" spans="1:10" ht="13.8" thickBot="1" x14ac:dyDescent="0.25">
      <c r="A169" s="123">
        <f t="shared" si="2"/>
        <v>160</v>
      </c>
      <c r="B169" s="131"/>
      <c r="C169" s="209"/>
      <c r="D169" s="220"/>
      <c r="E169" s="193"/>
      <c r="F169" s="235" t="s">
        <v>145</v>
      </c>
      <c r="G169" s="462" t="s">
        <v>43</v>
      </c>
      <c r="H169" s="517"/>
      <c r="I169" s="472" t="s">
        <v>302</v>
      </c>
      <c r="J169" s="112" t="s">
        <v>11</v>
      </c>
    </row>
    <row r="170" spans="1:10" ht="40.200000000000003" thickBot="1" x14ac:dyDescent="0.25">
      <c r="A170" s="123">
        <f t="shared" si="2"/>
        <v>161</v>
      </c>
      <c r="B170" s="131"/>
      <c r="C170" s="209"/>
      <c r="D170" s="220"/>
      <c r="E170" s="194"/>
      <c r="F170" s="235" t="s">
        <v>146</v>
      </c>
      <c r="G170" s="462" t="s">
        <v>14</v>
      </c>
      <c r="H170" s="484"/>
      <c r="I170" s="472" t="s">
        <v>302</v>
      </c>
      <c r="J170" s="112" t="s">
        <v>11</v>
      </c>
    </row>
    <row r="171" spans="1:10" ht="13.8" thickBot="1" x14ac:dyDescent="0.25">
      <c r="A171" s="123">
        <f t="shared" si="2"/>
        <v>162</v>
      </c>
      <c r="B171" s="131"/>
      <c r="C171" s="209"/>
      <c r="D171" s="220"/>
      <c r="E171" s="193" t="s">
        <v>148</v>
      </c>
      <c r="F171" s="235" t="s">
        <v>131</v>
      </c>
      <c r="G171" s="462" t="s">
        <v>14</v>
      </c>
      <c r="H171" s="484"/>
      <c r="I171" s="472" t="s">
        <v>302</v>
      </c>
      <c r="J171" s="112" t="s">
        <v>11</v>
      </c>
    </row>
    <row r="172" spans="1:10" ht="13.8" thickBot="1" x14ac:dyDescent="0.25">
      <c r="A172" s="123">
        <f t="shared" si="2"/>
        <v>163</v>
      </c>
      <c r="B172" s="131"/>
      <c r="C172" s="209"/>
      <c r="D172" s="220"/>
      <c r="E172" s="193"/>
      <c r="F172" s="235" t="s">
        <v>145</v>
      </c>
      <c r="G172" s="462" t="s">
        <v>43</v>
      </c>
      <c r="H172" s="517"/>
      <c r="I172" s="472" t="s">
        <v>302</v>
      </c>
      <c r="J172" s="112" t="s">
        <v>11</v>
      </c>
    </row>
    <row r="173" spans="1:10" ht="40.200000000000003" thickBot="1" x14ac:dyDescent="0.25">
      <c r="A173" s="123">
        <f t="shared" si="2"/>
        <v>164</v>
      </c>
      <c r="B173" s="131"/>
      <c r="C173" s="209"/>
      <c r="D173" s="220"/>
      <c r="E173" s="194"/>
      <c r="F173" s="235" t="s">
        <v>146</v>
      </c>
      <c r="G173" s="462" t="s">
        <v>14</v>
      </c>
      <c r="H173" s="484"/>
      <c r="I173" s="472" t="s">
        <v>302</v>
      </c>
      <c r="J173" s="112" t="s">
        <v>11</v>
      </c>
    </row>
    <row r="174" spans="1:10" ht="13.8" thickBot="1" x14ac:dyDescent="0.25">
      <c r="A174" s="123">
        <f t="shared" si="2"/>
        <v>165</v>
      </c>
      <c r="B174" s="131"/>
      <c r="C174" s="209"/>
      <c r="D174" s="220"/>
      <c r="E174" s="193" t="s">
        <v>149</v>
      </c>
      <c r="F174" s="235" t="s">
        <v>131</v>
      </c>
      <c r="G174" s="462" t="s">
        <v>14</v>
      </c>
      <c r="H174" s="484"/>
      <c r="I174" s="472" t="s">
        <v>302</v>
      </c>
      <c r="J174" s="112" t="s">
        <v>11</v>
      </c>
    </row>
    <row r="175" spans="1:10" ht="13.8" thickBot="1" x14ac:dyDescent="0.25">
      <c r="A175" s="123">
        <f t="shared" si="2"/>
        <v>166</v>
      </c>
      <c r="B175" s="131"/>
      <c r="C175" s="209"/>
      <c r="D175" s="220"/>
      <c r="E175" s="193"/>
      <c r="F175" s="235" t="s">
        <v>145</v>
      </c>
      <c r="G175" s="462" t="s">
        <v>43</v>
      </c>
      <c r="H175" s="517"/>
      <c r="I175" s="472" t="s">
        <v>302</v>
      </c>
      <c r="J175" s="112" t="s">
        <v>11</v>
      </c>
    </row>
    <row r="176" spans="1:10" ht="40.200000000000003" thickBot="1" x14ac:dyDescent="0.25">
      <c r="A176" s="123">
        <f t="shared" si="2"/>
        <v>167</v>
      </c>
      <c r="B176" s="131"/>
      <c r="C176" s="209"/>
      <c r="D176" s="220"/>
      <c r="E176" s="194"/>
      <c r="F176" s="235" t="s">
        <v>146</v>
      </c>
      <c r="G176" s="462" t="s">
        <v>14</v>
      </c>
      <c r="H176" s="484"/>
      <c r="I176" s="472" t="s">
        <v>302</v>
      </c>
      <c r="J176" s="112" t="s">
        <v>11</v>
      </c>
    </row>
    <row r="177" spans="1:10" ht="13.8" thickBot="1" x14ac:dyDescent="0.25">
      <c r="A177" s="123">
        <f t="shared" si="2"/>
        <v>168</v>
      </c>
      <c r="B177" s="131"/>
      <c r="C177" s="209"/>
      <c r="D177" s="220"/>
      <c r="E177" s="193" t="s">
        <v>150</v>
      </c>
      <c r="F177" s="235" t="s">
        <v>131</v>
      </c>
      <c r="G177" s="462" t="s">
        <v>14</v>
      </c>
      <c r="H177" s="484"/>
      <c r="I177" s="472" t="s">
        <v>302</v>
      </c>
      <c r="J177" s="112" t="s">
        <v>11</v>
      </c>
    </row>
    <row r="178" spans="1:10" ht="13.8" thickBot="1" x14ac:dyDescent="0.25">
      <c r="A178" s="123">
        <f t="shared" si="2"/>
        <v>169</v>
      </c>
      <c r="B178" s="131"/>
      <c r="C178" s="209"/>
      <c r="D178" s="220"/>
      <c r="E178" s="193"/>
      <c r="F178" s="234" t="s">
        <v>145</v>
      </c>
      <c r="G178" s="462" t="s">
        <v>43</v>
      </c>
      <c r="H178" s="517"/>
      <c r="I178" s="472" t="s">
        <v>302</v>
      </c>
      <c r="J178" s="112" t="s">
        <v>11</v>
      </c>
    </row>
    <row r="179" spans="1:10" ht="40.200000000000003" thickBot="1" x14ac:dyDescent="0.25">
      <c r="A179" s="123">
        <f t="shared" si="2"/>
        <v>170</v>
      </c>
      <c r="B179" s="131"/>
      <c r="C179" s="209"/>
      <c r="D179" s="220"/>
      <c r="E179" s="194"/>
      <c r="F179" s="235" t="s">
        <v>146</v>
      </c>
      <c r="G179" s="462" t="s">
        <v>14</v>
      </c>
      <c r="H179" s="484"/>
      <c r="I179" s="472" t="s">
        <v>302</v>
      </c>
      <c r="J179" s="112" t="s">
        <v>11</v>
      </c>
    </row>
    <row r="180" spans="1:10" ht="45" customHeight="1" thickBot="1" x14ac:dyDescent="0.25">
      <c r="A180" s="123">
        <f t="shared" si="2"/>
        <v>171</v>
      </c>
      <c r="B180" s="131"/>
      <c r="C180" s="236"/>
      <c r="D180" s="219" t="s">
        <v>151</v>
      </c>
      <c r="E180" s="237" t="s">
        <v>152</v>
      </c>
      <c r="F180" s="142"/>
      <c r="G180" s="462" t="s">
        <v>14</v>
      </c>
      <c r="H180" s="484"/>
      <c r="I180" s="472" t="s">
        <v>334</v>
      </c>
      <c r="J180" s="112" t="s">
        <v>11</v>
      </c>
    </row>
    <row r="181" spans="1:10" ht="45" customHeight="1" thickBot="1" x14ac:dyDescent="0.25">
      <c r="A181" s="123">
        <f t="shared" si="2"/>
        <v>172</v>
      </c>
      <c r="B181" s="131"/>
      <c r="C181" s="236"/>
      <c r="D181" s="220"/>
      <c r="E181" s="238" t="s">
        <v>153</v>
      </c>
      <c r="F181" s="135"/>
      <c r="G181" s="462" t="s">
        <v>14</v>
      </c>
      <c r="H181" s="484"/>
      <c r="I181" s="472" t="s">
        <v>333</v>
      </c>
      <c r="J181" s="112" t="s">
        <v>11</v>
      </c>
    </row>
    <row r="182" spans="1:10" ht="45" customHeight="1" thickBot="1" x14ac:dyDescent="0.25">
      <c r="A182" s="123">
        <f t="shared" si="2"/>
        <v>173</v>
      </c>
      <c r="B182" s="131"/>
      <c r="C182" s="236"/>
      <c r="D182" s="221"/>
      <c r="E182" s="238" t="s">
        <v>154</v>
      </c>
      <c r="F182" s="135"/>
      <c r="G182" s="462" t="s">
        <v>14</v>
      </c>
      <c r="H182" s="484"/>
      <c r="I182" s="472" t="s">
        <v>332</v>
      </c>
      <c r="J182" s="112" t="s">
        <v>11</v>
      </c>
    </row>
    <row r="183" spans="1:10" ht="45" customHeight="1" thickBot="1" x14ac:dyDescent="0.25">
      <c r="A183" s="123">
        <f t="shared" si="2"/>
        <v>174</v>
      </c>
      <c r="B183" s="131"/>
      <c r="C183" s="209"/>
      <c r="D183" s="220" t="s">
        <v>155</v>
      </c>
      <c r="E183" s="134" t="s">
        <v>156</v>
      </c>
      <c r="F183" s="135"/>
      <c r="G183" s="462" t="s">
        <v>14</v>
      </c>
      <c r="H183" s="484"/>
      <c r="I183" s="472" t="s">
        <v>331</v>
      </c>
      <c r="J183" s="112" t="s">
        <v>11</v>
      </c>
    </row>
    <row r="184" spans="1:10" ht="45" customHeight="1" thickBot="1" x14ac:dyDescent="0.25">
      <c r="A184" s="123">
        <f t="shared" si="2"/>
        <v>175</v>
      </c>
      <c r="B184" s="131"/>
      <c r="C184" s="209"/>
      <c r="D184" s="220"/>
      <c r="E184" s="134" t="s">
        <v>157</v>
      </c>
      <c r="F184" s="135"/>
      <c r="G184" s="462" t="s">
        <v>14</v>
      </c>
      <c r="H184" s="484"/>
      <c r="I184" s="472" t="s">
        <v>330</v>
      </c>
      <c r="J184" s="112" t="s">
        <v>11</v>
      </c>
    </row>
    <row r="185" spans="1:10" ht="45" customHeight="1" thickBot="1" x14ac:dyDescent="0.25">
      <c r="A185" s="123">
        <f t="shared" si="2"/>
        <v>176</v>
      </c>
      <c r="B185" s="239"/>
      <c r="C185" s="162"/>
      <c r="D185" s="240"/>
      <c r="E185" s="163" t="s">
        <v>155</v>
      </c>
      <c r="F185" s="164"/>
      <c r="G185" s="468" t="s">
        <v>121</v>
      </c>
      <c r="H185" s="490"/>
      <c r="I185" s="474" t="s">
        <v>329</v>
      </c>
      <c r="J185" s="112" t="s">
        <v>11</v>
      </c>
    </row>
    <row r="186" spans="1:10" s="112" customFormat="1" ht="27" thickBot="1" x14ac:dyDescent="0.35">
      <c r="A186" s="123">
        <f t="shared" si="2"/>
        <v>177</v>
      </c>
      <c r="B186" s="147" t="s">
        <v>158</v>
      </c>
      <c r="C186" s="241" t="s">
        <v>159</v>
      </c>
      <c r="D186" s="241" t="s">
        <v>160</v>
      </c>
      <c r="E186" s="154" t="s">
        <v>161</v>
      </c>
      <c r="F186" s="155"/>
      <c r="G186" s="467" t="s">
        <v>14</v>
      </c>
      <c r="H186" s="488"/>
      <c r="I186" s="481" t="s">
        <v>328</v>
      </c>
      <c r="J186" s="112" t="s">
        <v>11</v>
      </c>
    </row>
    <row r="187" spans="1:10" ht="27" thickBot="1" x14ac:dyDescent="0.25">
      <c r="A187" s="123">
        <f t="shared" si="2"/>
        <v>178</v>
      </c>
      <c r="B187" s="131"/>
      <c r="C187" s="186"/>
      <c r="D187" s="186"/>
      <c r="E187" s="514" t="s">
        <v>463</v>
      </c>
      <c r="F187" s="244"/>
      <c r="G187" s="462" t="s">
        <v>162</v>
      </c>
      <c r="H187" s="490"/>
      <c r="I187" s="495" t="s">
        <v>464</v>
      </c>
      <c r="J187" s="112" t="s">
        <v>11</v>
      </c>
    </row>
    <row r="188" spans="1:10" ht="27" thickBot="1" x14ac:dyDescent="0.25">
      <c r="A188" s="123">
        <f t="shared" si="2"/>
        <v>179</v>
      </c>
      <c r="B188" s="131"/>
      <c r="C188" s="186"/>
      <c r="D188" s="186"/>
      <c r="E188" s="245" t="s">
        <v>163</v>
      </c>
      <c r="F188" s="244"/>
      <c r="G188" s="462" t="s">
        <v>14</v>
      </c>
      <c r="H188" s="484"/>
      <c r="I188" s="472" t="s">
        <v>327</v>
      </c>
      <c r="J188" s="112" t="s">
        <v>11</v>
      </c>
    </row>
    <row r="189" spans="1:10" ht="27" thickBot="1" x14ac:dyDescent="0.25">
      <c r="A189" s="123">
        <f t="shared" si="2"/>
        <v>180</v>
      </c>
      <c r="B189" s="131"/>
      <c r="C189" s="186"/>
      <c r="D189" s="186"/>
      <c r="E189" s="246" t="s">
        <v>164</v>
      </c>
      <c r="F189" s="131"/>
      <c r="G189" s="469" t="s">
        <v>14</v>
      </c>
      <c r="H189" s="491"/>
      <c r="I189" s="473" t="s">
        <v>326</v>
      </c>
      <c r="J189" s="112" t="s">
        <v>11</v>
      </c>
    </row>
    <row r="190" spans="1:10" ht="13.8" thickBot="1" x14ac:dyDescent="0.25">
      <c r="A190" s="123">
        <f t="shared" si="2"/>
        <v>181</v>
      </c>
      <c r="B190" s="131"/>
      <c r="C190" s="186"/>
      <c r="D190" s="183" t="s">
        <v>165</v>
      </c>
      <c r="E190" s="248" t="s">
        <v>161</v>
      </c>
      <c r="F190" s="249"/>
      <c r="G190" s="467" t="s">
        <v>14</v>
      </c>
      <c r="H190" s="488"/>
      <c r="I190" s="481" t="s">
        <v>302</v>
      </c>
      <c r="J190" s="112" t="s">
        <v>11</v>
      </c>
    </row>
    <row r="191" spans="1:10" ht="13.8" thickBot="1" x14ac:dyDescent="0.25">
      <c r="A191" s="123">
        <f t="shared" si="2"/>
        <v>182</v>
      </c>
      <c r="B191" s="131"/>
      <c r="C191" s="186"/>
      <c r="D191" s="186"/>
      <c r="E191" s="514" t="s">
        <v>463</v>
      </c>
      <c r="F191" s="244"/>
      <c r="G191" s="462" t="s">
        <v>162</v>
      </c>
      <c r="H191" s="490"/>
      <c r="I191" s="481" t="s">
        <v>302</v>
      </c>
      <c r="J191" s="112" t="s">
        <v>11</v>
      </c>
    </row>
    <row r="192" spans="1:10" ht="27" thickBot="1" x14ac:dyDescent="0.25">
      <c r="A192" s="123">
        <f t="shared" si="2"/>
        <v>183</v>
      </c>
      <c r="B192" s="131"/>
      <c r="C192" s="186"/>
      <c r="D192" s="186"/>
      <c r="E192" s="245" t="s">
        <v>163</v>
      </c>
      <c r="F192" s="244"/>
      <c r="G192" s="462" t="s">
        <v>14</v>
      </c>
      <c r="H192" s="484"/>
      <c r="I192" s="481" t="s">
        <v>302</v>
      </c>
      <c r="J192" s="112" t="s">
        <v>11</v>
      </c>
    </row>
    <row r="193" spans="1:10" ht="27" thickBot="1" x14ac:dyDescent="0.25">
      <c r="A193" s="123">
        <f t="shared" si="2"/>
        <v>184</v>
      </c>
      <c r="B193" s="131"/>
      <c r="C193" s="186"/>
      <c r="D193" s="186"/>
      <c r="E193" s="246" t="s">
        <v>164</v>
      </c>
      <c r="F193" s="131"/>
      <c r="G193" s="469" t="s">
        <v>14</v>
      </c>
      <c r="H193" s="491"/>
      <c r="I193" s="481" t="s">
        <v>302</v>
      </c>
      <c r="J193" s="112" t="s">
        <v>11</v>
      </c>
    </row>
    <row r="194" spans="1:10" ht="13.8" thickBot="1" x14ac:dyDescent="0.25">
      <c r="A194" s="123">
        <f t="shared" si="2"/>
        <v>185</v>
      </c>
      <c r="B194" s="131"/>
      <c r="C194" s="186"/>
      <c r="D194" s="183" t="s">
        <v>166</v>
      </c>
      <c r="E194" s="248" t="s">
        <v>161</v>
      </c>
      <c r="F194" s="249"/>
      <c r="G194" s="467" t="s">
        <v>14</v>
      </c>
      <c r="H194" s="488"/>
      <c r="I194" s="481" t="s">
        <v>302</v>
      </c>
      <c r="J194" s="112" t="s">
        <v>11</v>
      </c>
    </row>
    <row r="195" spans="1:10" ht="13.8" thickBot="1" x14ac:dyDescent="0.25">
      <c r="A195" s="123">
        <f t="shared" si="2"/>
        <v>186</v>
      </c>
      <c r="B195" s="131"/>
      <c r="C195" s="186"/>
      <c r="D195" s="186"/>
      <c r="E195" s="514" t="s">
        <v>463</v>
      </c>
      <c r="F195" s="244"/>
      <c r="G195" s="462" t="s">
        <v>162</v>
      </c>
      <c r="H195" s="490"/>
      <c r="I195" s="481" t="s">
        <v>302</v>
      </c>
      <c r="J195" s="112" t="s">
        <v>11</v>
      </c>
    </row>
    <row r="196" spans="1:10" ht="27" thickBot="1" x14ac:dyDescent="0.25">
      <c r="A196" s="123">
        <f t="shared" si="2"/>
        <v>187</v>
      </c>
      <c r="B196" s="131"/>
      <c r="C196" s="186"/>
      <c r="D196" s="186"/>
      <c r="E196" s="245" t="s">
        <v>163</v>
      </c>
      <c r="F196" s="244"/>
      <c r="G196" s="462" t="s">
        <v>14</v>
      </c>
      <c r="H196" s="484"/>
      <c r="I196" s="481" t="s">
        <v>302</v>
      </c>
      <c r="J196" s="112" t="s">
        <v>11</v>
      </c>
    </row>
    <row r="197" spans="1:10" ht="27" thickBot="1" x14ac:dyDescent="0.25">
      <c r="A197" s="123">
        <f t="shared" si="2"/>
        <v>188</v>
      </c>
      <c r="B197" s="131"/>
      <c r="C197" s="186"/>
      <c r="D197" s="186"/>
      <c r="E197" s="246" t="s">
        <v>164</v>
      </c>
      <c r="F197" s="131"/>
      <c r="G197" s="469" t="s">
        <v>14</v>
      </c>
      <c r="H197" s="491"/>
      <c r="I197" s="481" t="s">
        <v>302</v>
      </c>
      <c r="J197" s="112" t="s">
        <v>11</v>
      </c>
    </row>
    <row r="198" spans="1:10" ht="13.8" thickBot="1" x14ac:dyDescent="0.25">
      <c r="A198" s="123">
        <f t="shared" si="2"/>
        <v>189</v>
      </c>
      <c r="B198" s="131"/>
      <c r="C198" s="186"/>
      <c r="D198" s="183" t="s">
        <v>167</v>
      </c>
      <c r="E198" s="248" t="s">
        <v>161</v>
      </c>
      <c r="F198" s="249"/>
      <c r="G198" s="467" t="s">
        <v>14</v>
      </c>
      <c r="H198" s="488"/>
      <c r="I198" s="481" t="s">
        <v>302</v>
      </c>
      <c r="J198" s="112" t="s">
        <v>11</v>
      </c>
    </row>
    <row r="199" spans="1:10" ht="13.8" thickBot="1" x14ac:dyDescent="0.25">
      <c r="A199" s="123">
        <f t="shared" si="2"/>
        <v>190</v>
      </c>
      <c r="B199" s="131"/>
      <c r="C199" s="186"/>
      <c r="D199" s="186"/>
      <c r="E199" s="514" t="s">
        <v>463</v>
      </c>
      <c r="F199" s="244"/>
      <c r="G199" s="462" t="s">
        <v>162</v>
      </c>
      <c r="H199" s="490"/>
      <c r="I199" s="481" t="s">
        <v>302</v>
      </c>
      <c r="J199" s="112" t="s">
        <v>11</v>
      </c>
    </row>
    <row r="200" spans="1:10" ht="27" thickBot="1" x14ac:dyDescent="0.25">
      <c r="A200" s="123">
        <f t="shared" si="2"/>
        <v>191</v>
      </c>
      <c r="B200" s="131"/>
      <c r="C200" s="186"/>
      <c r="D200" s="186"/>
      <c r="E200" s="245" t="s">
        <v>163</v>
      </c>
      <c r="F200" s="244"/>
      <c r="G200" s="462" t="s">
        <v>14</v>
      </c>
      <c r="H200" s="484"/>
      <c r="I200" s="481" t="s">
        <v>302</v>
      </c>
      <c r="J200" s="112" t="s">
        <v>11</v>
      </c>
    </row>
    <row r="201" spans="1:10" ht="27" thickBot="1" x14ac:dyDescent="0.25">
      <c r="A201" s="123">
        <f t="shared" si="2"/>
        <v>192</v>
      </c>
      <c r="B201" s="131"/>
      <c r="C201" s="186"/>
      <c r="D201" s="186"/>
      <c r="E201" s="246" t="s">
        <v>164</v>
      </c>
      <c r="F201" s="131"/>
      <c r="G201" s="469" t="s">
        <v>14</v>
      </c>
      <c r="H201" s="491"/>
      <c r="I201" s="481" t="s">
        <v>302</v>
      </c>
      <c r="J201" s="112" t="s">
        <v>11</v>
      </c>
    </row>
    <row r="202" spans="1:10" ht="27" thickBot="1" x14ac:dyDescent="0.25">
      <c r="A202" s="123">
        <f t="shared" si="2"/>
        <v>193</v>
      </c>
      <c r="B202" s="131"/>
      <c r="C202" s="186"/>
      <c r="D202" s="183" t="s">
        <v>168</v>
      </c>
      <c r="E202" s="248" t="s">
        <v>169</v>
      </c>
      <c r="F202" s="249"/>
      <c r="G202" s="467" t="s">
        <v>119</v>
      </c>
      <c r="H202" s="499"/>
      <c r="I202" s="475" t="s">
        <v>305</v>
      </c>
      <c r="J202" s="112" t="s">
        <v>11</v>
      </c>
    </row>
    <row r="203" spans="1:10" ht="13.8" thickBot="1" x14ac:dyDescent="0.25">
      <c r="A203" s="123">
        <f t="shared" si="2"/>
        <v>194</v>
      </c>
      <c r="B203" s="131"/>
      <c r="C203" s="186"/>
      <c r="D203" s="186"/>
      <c r="E203" s="245" t="s">
        <v>170</v>
      </c>
      <c r="F203" s="244"/>
      <c r="G203" s="462" t="s">
        <v>14</v>
      </c>
      <c r="H203" s="490"/>
      <c r="I203" s="472" t="s">
        <v>294</v>
      </c>
      <c r="J203" s="112" t="s">
        <v>11</v>
      </c>
    </row>
    <row r="204" spans="1:10" ht="13.8" thickBot="1" x14ac:dyDescent="0.25">
      <c r="A204" s="123">
        <f t="shared" si="2"/>
        <v>195</v>
      </c>
      <c r="B204" s="131"/>
      <c r="C204" s="186"/>
      <c r="D204" s="186"/>
      <c r="E204" s="245" t="s">
        <v>171</v>
      </c>
      <c r="F204" s="244"/>
      <c r="G204" s="462" t="s">
        <v>14</v>
      </c>
      <c r="H204" s="484"/>
      <c r="I204" s="472" t="s">
        <v>294</v>
      </c>
      <c r="J204" s="112" t="s">
        <v>11</v>
      </c>
    </row>
    <row r="205" spans="1:10" ht="13.8" thickBot="1" x14ac:dyDescent="0.25">
      <c r="A205" s="123">
        <f t="shared" si="2"/>
        <v>196</v>
      </c>
      <c r="B205" s="131"/>
      <c r="C205" s="186"/>
      <c r="D205" s="186"/>
      <c r="E205" s="245" t="s">
        <v>172</v>
      </c>
      <c r="F205" s="244"/>
      <c r="G205" s="462" t="s">
        <v>14</v>
      </c>
      <c r="H205" s="491"/>
      <c r="I205" s="472" t="s">
        <v>294</v>
      </c>
      <c r="J205" s="112" t="s">
        <v>11</v>
      </c>
    </row>
    <row r="206" spans="1:10" ht="13.8" thickBot="1" x14ac:dyDescent="0.25">
      <c r="A206" s="123">
        <f t="shared" si="2"/>
        <v>197</v>
      </c>
      <c r="B206" s="131"/>
      <c r="C206" s="186"/>
      <c r="D206" s="186"/>
      <c r="E206" s="245" t="s">
        <v>173</v>
      </c>
      <c r="F206" s="244"/>
      <c r="G206" s="462" t="s">
        <v>14</v>
      </c>
      <c r="H206" s="488"/>
      <c r="I206" s="472" t="s">
        <v>294</v>
      </c>
      <c r="J206" s="112" t="s">
        <v>11</v>
      </c>
    </row>
    <row r="207" spans="1:10" ht="27" thickBot="1" x14ac:dyDescent="0.25">
      <c r="A207" s="123">
        <f t="shared" si="2"/>
        <v>198</v>
      </c>
      <c r="B207" s="131"/>
      <c r="C207" s="186"/>
      <c r="D207" s="186"/>
      <c r="E207" s="246" t="s">
        <v>174</v>
      </c>
      <c r="F207" s="131"/>
      <c r="G207" s="469" t="s">
        <v>14</v>
      </c>
      <c r="H207" s="490"/>
      <c r="I207" s="473" t="s">
        <v>294</v>
      </c>
      <c r="J207" s="112" t="s">
        <v>11</v>
      </c>
    </row>
    <row r="208" spans="1:10" ht="13.8" thickBot="1" x14ac:dyDescent="0.25">
      <c r="A208" s="123">
        <f t="shared" si="2"/>
        <v>199</v>
      </c>
      <c r="B208" s="131"/>
      <c r="C208" s="186"/>
      <c r="D208" s="183" t="s">
        <v>175</v>
      </c>
      <c r="E208" s="248" t="s">
        <v>176</v>
      </c>
      <c r="F208" s="249"/>
      <c r="G208" s="467" t="s">
        <v>177</v>
      </c>
      <c r="H208" s="499"/>
      <c r="I208" s="475" t="s">
        <v>294</v>
      </c>
      <c r="J208" s="112" t="s">
        <v>11</v>
      </c>
    </row>
    <row r="209" spans="1:10" ht="13.8" thickBot="1" x14ac:dyDescent="0.25">
      <c r="A209" s="123">
        <f t="shared" si="2"/>
        <v>200</v>
      </c>
      <c r="B209" s="131"/>
      <c r="C209" s="186"/>
      <c r="D209" s="186"/>
      <c r="E209" s="245" t="s">
        <v>170</v>
      </c>
      <c r="F209" s="244"/>
      <c r="G209" s="462" t="s">
        <v>14</v>
      </c>
      <c r="H209" s="491"/>
      <c r="I209" s="472" t="s">
        <v>294</v>
      </c>
      <c r="J209" s="112" t="s">
        <v>11</v>
      </c>
    </row>
    <row r="210" spans="1:10" ht="13.8" thickBot="1" x14ac:dyDescent="0.25">
      <c r="A210" s="123">
        <f t="shared" si="2"/>
        <v>201</v>
      </c>
      <c r="B210" s="131"/>
      <c r="C210" s="186"/>
      <c r="D210" s="186"/>
      <c r="E210" s="245" t="s">
        <v>171</v>
      </c>
      <c r="F210" s="244"/>
      <c r="G210" s="462" t="s">
        <v>14</v>
      </c>
      <c r="H210" s="488"/>
      <c r="I210" s="472" t="s">
        <v>294</v>
      </c>
      <c r="J210" s="112" t="s">
        <v>11</v>
      </c>
    </row>
    <row r="211" spans="1:10" ht="13.8" thickBot="1" x14ac:dyDescent="0.25">
      <c r="A211" s="123">
        <f t="shared" si="2"/>
        <v>202</v>
      </c>
      <c r="B211" s="131"/>
      <c r="C211" s="186"/>
      <c r="D211" s="186"/>
      <c r="E211" s="245" t="s">
        <v>172</v>
      </c>
      <c r="F211" s="244"/>
      <c r="G211" s="462" t="s">
        <v>14</v>
      </c>
      <c r="H211" s="490"/>
      <c r="I211" s="472" t="s">
        <v>294</v>
      </c>
      <c r="J211" s="112" t="s">
        <v>11</v>
      </c>
    </row>
    <row r="212" spans="1:10" ht="13.8" thickBot="1" x14ac:dyDescent="0.25">
      <c r="A212" s="123">
        <f t="shared" si="2"/>
        <v>203</v>
      </c>
      <c r="B212" s="131"/>
      <c r="C212" s="186"/>
      <c r="D212" s="186"/>
      <c r="E212" s="245" t="s">
        <v>178</v>
      </c>
      <c r="F212" s="244"/>
      <c r="G212" s="462" t="s">
        <v>14</v>
      </c>
      <c r="H212" s="491"/>
      <c r="I212" s="472" t="s">
        <v>294</v>
      </c>
      <c r="J212" s="112" t="s">
        <v>11</v>
      </c>
    </row>
    <row r="213" spans="1:10" ht="27" thickBot="1" x14ac:dyDescent="0.25">
      <c r="A213" s="123">
        <f t="shared" si="2"/>
        <v>204</v>
      </c>
      <c r="B213" s="131"/>
      <c r="C213" s="186"/>
      <c r="D213" s="186"/>
      <c r="E213" s="246" t="s">
        <v>179</v>
      </c>
      <c r="F213" s="131"/>
      <c r="G213" s="469" t="s">
        <v>14</v>
      </c>
      <c r="H213" s="488"/>
      <c r="I213" s="473" t="s">
        <v>294</v>
      </c>
      <c r="J213" s="112" t="s">
        <v>11</v>
      </c>
    </row>
    <row r="214" spans="1:10" ht="27" thickBot="1" x14ac:dyDescent="0.25">
      <c r="A214" s="123">
        <f t="shared" si="2"/>
        <v>205</v>
      </c>
      <c r="B214" s="131"/>
      <c r="C214" s="183" t="s">
        <v>180</v>
      </c>
      <c r="D214" s="153" t="s">
        <v>181</v>
      </c>
      <c r="E214" s="248" t="s">
        <v>18</v>
      </c>
      <c r="F214" s="249"/>
      <c r="G214" s="470" t="s">
        <v>14</v>
      </c>
      <c r="H214" s="490"/>
      <c r="I214" s="475" t="s">
        <v>325</v>
      </c>
      <c r="J214" s="112" t="s">
        <v>11</v>
      </c>
    </row>
    <row r="215" spans="1:10" ht="27" thickBot="1" x14ac:dyDescent="0.25">
      <c r="A215" s="123">
        <f t="shared" si="2"/>
        <v>206</v>
      </c>
      <c r="B215" s="131"/>
      <c r="C215" s="186"/>
      <c r="D215" s="186"/>
      <c r="E215" s="245" t="s">
        <v>182</v>
      </c>
      <c r="F215" s="244"/>
      <c r="G215" s="459" t="s">
        <v>177</v>
      </c>
      <c r="H215" s="499"/>
      <c r="I215" s="476" t="s">
        <v>324</v>
      </c>
      <c r="J215" s="112" t="s">
        <v>11</v>
      </c>
    </row>
    <row r="216" spans="1:10" ht="13.8" thickBot="1" x14ac:dyDescent="0.25">
      <c r="A216" s="123">
        <f t="shared" si="2"/>
        <v>207</v>
      </c>
      <c r="B216" s="131"/>
      <c r="C216" s="186"/>
      <c r="D216" s="186"/>
      <c r="E216" s="245" t="s">
        <v>183</v>
      </c>
      <c r="F216" s="244"/>
      <c r="G216" s="462" t="s">
        <v>14</v>
      </c>
      <c r="H216" s="488"/>
      <c r="I216" s="472" t="s">
        <v>323</v>
      </c>
      <c r="J216" s="112" t="s">
        <v>11</v>
      </c>
    </row>
    <row r="217" spans="1:10" ht="13.8" thickBot="1" x14ac:dyDescent="0.25">
      <c r="A217" s="123">
        <f t="shared" si="2"/>
        <v>208</v>
      </c>
      <c r="B217" s="131"/>
      <c r="C217" s="186"/>
      <c r="D217" s="186"/>
      <c r="E217" s="245" t="s">
        <v>184</v>
      </c>
      <c r="F217" s="244"/>
      <c r="G217" s="462" t="s">
        <v>14</v>
      </c>
      <c r="H217" s="490"/>
      <c r="I217" s="472" t="s">
        <v>322</v>
      </c>
      <c r="J217" s="112" t="s">
        <v>11</v>
      </c>
    </row>
    <row r="218" spans="1:10" ht="13.8" thickBot="1" x14ac:dyDescent="0.25">
      <c r="A218" s="123">
        <f t="shared" si="2"/>
        <v>209</v>
      </c>
      <c r="B218" s="131"/>
      <c r="C218" s="186"/>
      <c r="D218" s="251"/>
      <c r="E218" s="252" t="s">
        <v>185</v>
      </c>
      <c r="F218" s="239"/>
      <c r="G218" s="468" t="s">
        <v>14</v>
      </c>
      <c r="H218" s="491"/>
      <c r="I218" s="474" t="s">
        <v>321</v>
      </c>
      <c r="J218" s="112" t="s">
        <v>11</v>
      </c>
    </row>
    <row r="219" spans="1:10" ht="13.8" thickBot="1" x14ac:dyDescent="0.25">
      <c r="A219" s="123">
        <f t="shared" si="2"/>
        <v>210</v>
      </c>
      <c r="B219" s="131"/>
      <c r="C219" s="186"/>
      <c r="D219" s="183" t="s">
        <v>186</v>
      </c>
      <c r="E219" s="248" t="s">
        <v>18</v>
      </c>
      <c r="F219" s="249"/>
      <c r="G219" s="461" t="s">
        <v>14</v>
      </c>
      <c r="H219" s="488"/>
      <c r="I219" s="475" t="s">
        <v>294</v>
      </c>
      <c r="J219" s="112" t="s">
        <v>11</v>
      </c>
    </row>
    <row r="220" spans="1:10" ht="13.8" thickBot="1" x14ac:dyDescent="0.25">
      <c r="A220" s="123">
        <f t="shared" si="2"/>
        <v>211</v>
      </c>
      <c r="B220" s="131"/>
      <c r="C220" s="186"/>
      <c r="D220" s="186"/>
      <c r="E220" s="245" t="s">
        <v>182</v>
      </c>
      <c r="F220" s="244"/>
      <c r="G220" s="462" t="s">
        <v>119</v>
      </c>
      <c r="H220" s="499"/>
      <c r="I220" s="476" t="s">
        <v>294</v>
      </c>
      <c r="J220" s="112" t="s">
        <v>11</v>
      </c>
    </row>
    <row r="221" spans="1:10" ht="13.8" thickBot="1" x14ac:dyDescent="0.25">
      <c r="A221" s="123">
        <f t="shared" si="2"/>
        <v>212</v>
      </c>
      <c r="B221" s="131"/>
      <c r="C221" s="186"/>
      <c r="D221" s="186"/>
      <c r="E221" s="245" t="s">
        <v>183</v>
      </c>
      <c r="F221" s="244"/>
      <c r="G221" s="462" t="s">
        <v>14</v>
      </c>
      <c r="H221" s="491"/>
      <c r="I221" s="472" t="s">
        <v>294</v>
      </c>
      <c r="J221" s="112" t="s">
        <v>11</v>
      </c>
    </row>
    <row r="222" spans="1:10" ht="13.8" thickBot="1" x14ac:dyDescent="0.25">
      <c r="A222" s="123">
        <f t="shared" si="2"/>
        <v>213</v>
      </c>
      <c r="B222" s="131"/>
      <c r="C222" s="186"/>
      <c r="D222" s="186"/>
      <c r="E222" s="245" t="s">
        <v>184</v>
      </c>
      <c r="F222" s="244"/>
      <c r="G222" s="462" t="s">
        <v>14</v>
      </c>
      <c r="H222" s="488"/>
      <c r="I222" s="472" t="s">
        <v>294</v>
      </c>
      <c r="J222" s="112" t="s">
        <v>11</v>
      </c>
    </row>
    <row r="223" spans="1:10" ht="13.8" thickBot="1" x14ac:dyDescent="0.25">
      <c r="A223" s="123">
        <f t="shared" si="2"/>
        <v>214</v>
      </c>
      <c r="B223" s="239"/>
      <c r="C223" s="251"/>
      <c r="D223" s="251"/>
      <c r="E223" s="253" t="s">
        <v>185</v>
      </c>
      <c r="F223" s="254"/>
      <c r="G223" s="460" t="s">
        <v>14</v>
      </c>
      <c r="H223" s="490"/>
      <c r="I223" s="474" t="s">
        <v>294</v>
      </c>
      <c r="J223" s="112" t="s">
        <v>11</v>
      </c>
    </row>
    <row r="224" spans="1:10" x14ac:dyDescent="0.2">
      <c r="B224" s="112" t="s">
        <v>264</v>
      </c>
      <c r="C224" s="110" t="s">
        <v>264</v>
      </c>
      <c r="D224" s="110" t="s">
        <v>264</v>
      </c>
      <c r="E224" s="110" t="s">
        <v>264</v>
      </c>
      <c r="F224" s="110" t="s">
        <v>264</v>
      </c>
      <c r="G224" s="92" t="s">
        <v>264</v>
      </c>
      <c r="H224" s="111" t="s">
        <v>264</v>
      </c>
      <c r="I224" s="99" t="s">
        <v>264</v>
      </c>
      <c r="J224" s="112" t="s">
        <v>264</v>
      </c>
    </row>
  </sheetData>
  <sheetProtection algorithmName="SHA-512" hashValue="/w1tJRaB+7zsbcBySto4Z8EbcU52QxKkO2/U5Njp08bg2/Dc9UfZAOCplNvFcXtX1HiyakPFigCfuPi13KefUQ==" saltValue="fzBiuXPIHLSyCKbYReMWSA==" spinCount="100000" sheet="1" formatColumns="0" formatRows="0" selectLockedCells="1"/>
  <mergeCells count="1">
    <mergeCell ref="D141:D143"/>
  </mergeCells>
  <phoneticPr fontId="3"/>
  <conditionalFormatting sqref="C11:I18">
    <cfRule type="expression" dxfId="27" priority="24">
      <formula>$H$10="コンソーシアムによる参加登録"</formula>
    </cfRule>
  </conditionalFormatting>
  <conditionalFormatting sqref="C19:I56">
    <cfRule type="expression" dxfId="26" priority="18">
      <formula>$H$10="単一事業者による参加登録"</formula>
    </cfRule>
  </conditionalFormatting>
  <conditionalFormatting sqref="C186:I223">
    <cfRule type="expression" dxfId="25" priority="13">
      <formula>NOT(OR($H$76="バイオマス専焼",$H$76="既設火力の化石 kW 部分の全てをバイオマス化するための改修"))</formula>
    </cfRule>
  </conditionalFormatting>
  <conditionalFormatting sqref="D110:D124 G110:G124 I110:I124">
    <cfRule type="expression" dxfId="24" priority="23">
      <formula>$H$108="なし"</formula>
    </cfRule>
  </conditionalFormatting>
  <conditionalFormatting sqref="D126:G126 I126:I127 D127:F127">
    <cfRule type="expression" dxfId="23" priority="16">
      <formula>$H$125="なし"</formula>
    </cfRule>
  </conditionalFormatting>
  <conditionalFormatting sqref="D129:G133 I129:I133">
    <cfRule type="expression" dxfId="22" priority="22">
      <formula>$H$128="なし"</formula>
    </cfRule>
  </conditionalFormatting>
  <conditionalFormatting sqref="D77:I80">
    <cfRule type="expression" dxfId="21" priority="6">
      <formula>AND(COUNTIF($H$75,"*混焼*")=0,COUNTIF(#REF!,"*混焼*")=0)</formula>
    </cfRule>
  </conditionalFormatting>
  <conditionalFormatting sqref="D134:I134">
    <cfRule type="expression" dxfId="20" priority="8">
      <formula>NOT(OR($H$74="既設火力の改修",#REF!="LNG専焼火力"))</formula>
    </cfRule>
  </conditionalFormatting>
  <conditionalFormatting sqref="D137:I138">
    <cfRule type="expression" dxfId="19" priority="2">
      <formula>NOT(OR($H$74="既設火力の改修",#REF!="LNG専焼火力"))</formula>
    </cfRule>
  </conditionalFormatting>
  <conditionalFormatting sqref="E11:F18">
    <cfRule type="expression" dxfId="18" priority="28">
      <formula>$G$9="コンソーシアムによる参加登録"</formula>
    </cfRule>
  </conditionalFormatting>
  <conditionalFormatting sqref="E19:F56">
    <cfRule type="expression" dxfId="17" priority="25">
      <formula>$G$9="単一事業者による参加登録"</formula>
    </cfRule>
  </conditionalFormatting>
  <conditionalFormatting sqref="E110:F124">
    <cfRule type="expression" dxfId="16" priority="27">
      <formula>$G$123="なし"</formula>
    </cfRule>
  </conditionalFormatting>
  <conditionalFormatting sqref="E126:F127">
    <cfRule type="expression" dxfId="15" priority="26">
      <formula>$G$149="なし"</formula>
    </cfRule>
  </conditionalFormatting>
  <conditionalFormatting sqref="E163:F163">
    <cfRule type="expression" dxfId="14" priority="17">
      <formula>OR($G$177="プロジェクトファイナンス",$G$177="コーポレートファイナンス")</formula>
    </cfRule>
  </conditionalFormatting>
  <conditionalFormatting sqref="G163:I163">
    <cfRule type="expression" dxfId="13" priority="7">
      <formula>OR($H$162="プロジェクトファイナンス",$H$162="コーポレートファイナンス")</formula>
    </cfRule>
  </conditionalFormatting>
  <conditionalFormatting sqref="H110:H124">
    <cfRule type="expression" dxfId="12" priority="5">
      <formula>$H$102="なし"</formula>
    </cfRule>
  </conditionalFormatting>
  <conditionalFormatting sqref="H126:H127">
    <cfRule type="expression" dxfId="11" priority="4">
      <formula>$H$119="なし"</formula>
    </cfRule>
  </conditionalFormatting>
  <conditionalFormatting sqref="H129:H133">
    <cfRule type="expression" dxfId="10" priority="1">
      <formula>$H$119="なし"</formula>
    </cfRule>
  </conditionalFormatting>
  <conditionalFormatting sqref="H163">
    <cfRule type="expression" dxfId="9" priority="3">
      <formula>OR($H$156="プロジェクトファイナンス",$H$156="コーポレートファイナンス")</formula>
    </cfRule>
  </conditionalFormatting>
  <dataValidations count="29">
    <dataValidation type="decimal" allowBlank="1" showInputMessage="1" showErrorMessage="1" errorTitle="無効な入力" error="0以上100以下の数値(整数または小数点を含む数)を入力してください。" sqref="H28:H29 H55:H56 H175 H172 H169 H178 H37:H38 H46:H47 H77:H80 H166 H159 H156 H153 H150 H147" xr:uid="{DDE5381F-308D-4769-AB1E-E17BABC60E7A}">
      <formula1>0</formula1>
      <formula2>100</formula2>
    </dataValidation>
    <dataValidation operator="greaterThanOrEqual" allowBlank="1" showInputMessage="1" showErrorMessage="1" errorTitle="無効な入力" error="0以上の半角数字で入力してください" sqref="H106" xr:uid="{9ACC9798-7153-4910-AFFA-829CD5F30E39}"/>
    <dataValidation allowBlank="1" showInputMessage="1" showErrorMessage="1" errorTitle="無効な入力" error="YYYYMM形式で入力してください" sqref="H100" xr:uid="{6E513188-41B9-4F9E-AF3C-10F2BC89C13C}"/>
    <dataValidation type="textLength" imeMode="disabled" allowBlank="1" showInputMessage="1" showErrorMessage="1" error="半角英数字4桁で入力してください" sqref="H20" xr:uid="{C3AF36F2-77D7-438A-BFBF-E38D8CF94E51}">
      <formula1>4</formula1>
      <formula2>4</formula2>
    </dataValidation>
    <dataValidation type="textLength" imeMode="disabled" operator="equal" allowBlank="1" showInputMessage="1" showErrorMessage="1" errorTitle="無効な入力" error="半角英数字4桁で入力してください" sqref="H11 H119 H110 H113 H116 H122" xr:uid="{F2D60D16-0B75-47C9-92A4-3FA5855B9DDE}">
      <formula1>4</formula1>
    </dataValidation>
    <dataValidation type="textLength" imeMode="disabled" operator="equal" allowBlank="1" showInputMessage="1" showErrorMessage="1" errorTitle="無効な入力" error="半角英数字10桁で入力してください" sqref="H60 H121 H118 H115 H126:H127 H112 H124 H129:H133" xr:uid="{C58C6315-D092-4899-BB42-00BFACD9B6A2}">
      <formula1>10</formula1>
    </dataValidation>
    <dataValidation type="custom" allowBlank="1" showInputMessage="1" showErrorMessage="1" errorTitle="無効な入力" error="13桁の半角数字を入力してください" sqref="H64" xr:uid="{FA625B34-4366-4984-891A-FAF922B948EA}">
      <formula1>AND(ISNUMBER(H64),LEN(H64)=13)</formula1>
    </dataValidation>
    <dataValidation type="list" allowBlank="1" showInputMessage="1" showErrorMessage="1" sqref="H141" xr:uid="{924AAEA3-AB5E-4E46-A897-5412E53B2E69}">
      <formula1>"必要,不要"</formula1>
    </dataValidation>
    <dataValidation type="whole" operator="greaterThanOrEqual" allowBlank="1" showInputMessage="1" showErrorMessage="1" errorTitle="無効な入力" error="0以上の整数を入力してください" sqref="H144:H145 H140" xr:uid="{3041961E-946F-4F99-8F46-E6985D64FBBE}">
      <formula1>0</formula1>
    </dataValidation>
    <dataValidation type="list" allowBlank="1" showInputMessage="1" showErrorMessage="1" sqref="H135:H136" xr:uid="{17605543-7B1E-49C8-8D15-FB6330544838}">
      <formula1>"希望している,希望しない"</formula1>
    </dataValidation>
    <dataValidation type="list" allowBlank="1" showInputMessage="1" showErrorMessage="1" sqref="H95 H125 H134 H108:H109 H97 H137:H138" xr:uid="{2148348B-AA66-48EB-A0BB-899F9472D92F}">
      <formula1>"あり,なし"</formula1>
    </dataValidation>
    <dataValidation type="custom" operator="greaterThanOrEqual" allowBlank="1" showInputMessage="1" showErrorMessage="1" errorTitle="無効な入力" error="YYYYMMDD形式で入力してください" sqref="H139 H202 H208 H215 H220" xr:uid="{B9A9689B-07DB-4B67-8858-E2B4F7262D5F}">
      <formula1>AND(LEN(H139)=8,ISNUMBER(TEXT(H139,"0000!/00!/00")*1))</formula1>
    </dataValidation>
    <dataValidation type="whole" operator="greaterThanOrEqual" allowBlank="1" showInputMessage="1" showErrorMessage="1" errorTitle="無効な入力" error="0以上の整数値を入力してください" sqref="H187 H185 H161 H191 H195 H199" xr:uid="{8224FF12-ADF8-4E1B-8DF5-198519849027}">
      <formula1>0</formula1>
    </dataValidation>
    <dataValidation type="textLength" imeMode="halfAlpha" operator="equal" allowBlank="1" showInputMessage="1" showErrorMessage="1" errorTitle="無効な入力" error="半角英数字5桁で入力してください" sqref="H70" xr:uid="{05F7E7F4-FBE9-4502-BE87-7086962AC1A6}">
      <formula1>5</formula1>
    </dataValidation>
    <dataValidation type="list" allowBlank="1" showInputMessage="1" showErrorMessage="1" sqref="H10" xr:uid="{51E7BF83-9C02-4FC1-8E22-4896A91927C2}">
      <formula1>"単一事業者による参加登録,コンソーシアムによる参加登録"</formula1>
    </dataValidation>
    <dataValidation type="whole" allowBlank="1" showInputMessage="1" showErrorMessage="1" errorTitle="無効な入力" error="13桁の数字で入力してください" sqref="H14 H32 H23 H41 H50" xr:uid="{379AF93B-C4F3-4E67-BEF3-AD7987624B14}">
      <formula1>1000000000000</formula1>
      <formula2>9999999999999</formula2>
    </dataValidation>
    <dataValidation type="list" allowBlank="1" showInputMessage="1" showErrorMessage="1" sqref="H162" xr:uid="{80DA29AA-19B7-45B8-883A-C924F641B90E}">
      <formula1>"プロジェクトファイナンス,コーポレートファイナンス,その他"</formula1>
    </dataValidation>
    <dataValidation type="textLength" operator="equal" allowBlank="1" showInputMessage="1" showErrorMessage="1" errorTitle="無効な入力" error="22桁の半角数字で入力してください" sqref="H69" xr:uid="{6B850056-9D58-4783-8A7B-754E9DC63170}">
      <formula1>22</formula1>
    </dataValidation>
    <dataValidation type="custom" allowBlank="1" showInputMessage="1" showErrorMessage="1" errorTitle="無効な入力" error="半角英数字で入力してください" sqref="H98 H101:H105" xr:uid="{85393D12-CFD6-40FB-89CB-1FB018AD4665}">
      <formula1>LEN(H98)=LENB(H98)</formula1>
    </dataValidation>
    <dataValidation type="list" allowBlank="1" showInputMessage="1" showErrorMessage="1" sqref="H75" xr:uid="{EB9119C2-B3FB-4B18-AECA-D4790BE76D47}">
      <formula1>INDIRECT($H$74)</formula1>
    </dataValidation>
    <dataValidation type="list" allowBlank="1" showInputMessage="1" showErrorMessage="1" sqref="H74" xr:uid="{05A38DEF-B0D0-4AEB-9C78-ABC09C9FBF16}">
      <formula1>"新設,リプレース等,既設火力の改修"</formula1>
    </dataValidation>
    <dataValidation type="whole" operator="greaterThanOrEqual" allowBlank="1" showInputMessage="1" showErrorMessage="1" errorTitle="無効な入力" error="0以上の半角数字で入力してください" sqref="H81:H83 H85:H91" xr:uid="{988A7AB7-1BAF-40E4-B234-31B081D4FA2D}">
      <formula1>0</formula1>
    </dataValidation>
    <dataValidation type="custom" allowBlank="1" showInputMessage="1" showErrorMessage="1" errorTitle="無効な入力" error="YYYYMM形式で入力してください" sqref="H94 H143 H99" xr:uid="{06E4BAD7-43DA-49DF-BB9D-9A1A2A27C344}">
      <formula1>AND(LENB(H94)=6,ISNUMBER(TEXT(H94,"0000!/00")*1))</formula1>
    </dataValidation>
    <dataValidation type="list" allowBlank="1" showInputMessage="1" showErrorMessage="1" sqref="H71" xr:uid="{B275A96B-0C7C-46AF-9E24-C211194FFE06}">
      <formula1>"1.北海道,2.東北,3.東京,4.中部,5.北陸,6.関西,7.中国,8.四国,9.九州"</formula1>
    </dataValidation>
    <dataValidation type="list" allowBlank="1" showInputMessage="1" showErrorMessage="1" sqref="H128" xr:uid="{DA4066EB-38F8-48F9-907F-CE7FF1636752}">
      <formula1>"○,－"</formula1>
    </dataValidation>
    <dataValidation type="textLength" operator="equal" allowBlank="1" showInputMessage="1" showErrorMessage="1" errorTitle="無効な入力" error="4桁の数字で入力してください" sqref="H58" xr:uid="{BD9D57B5-6234-4A05-B57D-5C433266D713}">
      <formula1>4</formula1>
    </dataValidation>
    <dataValidation type="list" allowBlank="1" showInputMessage="1" showErrorMessage="1" sqref="H76" xr:uid="{F15ED55D-67D4-4F61-98D2-CC38ABEB7A3A}">
      <formula1>INDIRECT($H$74&amp;$H$75)</formula1>
    </dataValidation>
    <dataValidation type="whole" operator="greaterThanOrEqual" allowBlank="1" showInputMessage="1" showErrorMessage="1" errorTitle="無効な入力" error="YYYYMM形式で入力してください" sqref="H93" xr:uid="{9929A393-70A6-4E20-AAE6-738B3DBCEB1D}">
      <formula1>0</formula1>
    </dataValidation>
    <dataValidation type="custom" allowBlank="1" showInputMessage="1" showErrorMessage="1" sqref="H84" xr:uid="{4229481B-332C-4A33-8601-C5F1B0279904}">
      <formula1>$H$78-$H$79-$H$80</formula1>
    </dataValidation>
  </dataValidations>
  <pageMargins left="0.70866141732283472" right="0.70866141732283472" top="0.74803149606299213" bottom="0.74803149606299213" header="0.31496062992125984" footer="0.31496062992125984"/>
  <pageSetup paperSize="8" scale="72" fitToHeight="0" orientation="landscape" horizontalDpi="1200" verticalDpi="1200" r:id="rId1"/>
  <headerFooter>
    <oddHeader>&amp;L&amp;F&amp;C&amp;A&amp;R&amp;D</oddHeader>
    <oddFooter>&amp;P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A42008F-45C3-4407-93D1-89AC4CD7BF9B}">
          <x14:formula1>
            <xm:f>'プルダウンテーブル(非表示)'!$Q$2:$Q$204</xm:f>
          </x14:formula1>
          <xm:sqref>H96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00347-767E-48C4-AA75-22D3EFAEB563}">
  <sheetPr codeName="Sheet3"/>
  <dimension ref="A1:E134"/>
  <sheetViews>
    <sheetView showGridLines="0" zoomScaleNormal="100" workbookViewId="0">
      <selection activeCell="E2" sqref="E2"/>
    </sheetView>
  </sheetViews>
  <sheetFormatPr defaultColWidth="7.36328125" defaultRowHeight="13.2" x14ac:dyDescent="0.2"/>
  <cols>
    <col min="1" max="1" width="12.36328125" style="256" customWidth="1"/>
    <col min="2" max="2" width="13.81640625" style="256" customWidth="1"/>
    <col min="3" max="3" width="34.6328125" style="256" customWidth="1"/>
    <col min="4" max="4" width="36.453125" style="256" customWidth="1"/>
    <col min="5" max="5" width="35.6328125" style="256" customWidth="1"/>
    <col min="6" max="16384" width="7.36328125" style="256"/>
  </cols>
  <sheetData>
    <row r="1" spans="1:5" x14ac:dyDescent="0.2">
      <c r="A1" s="255"/>
      <c r="B1" s="255"/>
    </row>
    <row r="2" spans="1:5" x14ac:dyDescent="0.2">
      <c r="E2" s="257" t="s">
        <v>192</v>
      </c>
    </row>
    <row r="3" spans="1:5" x14ac:dyDescent="0.2">
      <c r="D3" s="258" t="s">
        <v>193</v>
      </c>
      <c r="E3" s="256" t="str">
        <f>IF(参加登録申請者記入シート!$H$12&lt;&gt;"",参加登録申請者記入シート!$H$12,IF(参加登録申請者記入シート!$H$19&lt;&gt;"",参加登録申請者記入シート!$H$19,""))</f>
        <v/>
      </c>
    </row>
    <row r="7" spans="1:5" x14ac:dyDescent="0.2">
      <c r="D7" s="258" t="s">
        <v>194</v>
      </c>
      <c r="E7" s="256" t="str">
        <f>IF(参加登録申請者記入シート!$H$59&lt;&gt;"",参加登録申請者記入シート!$H$59,"")</f>
        <v/>
      </c>
    </row>
    <row r="9" spans="1:5" ht="21.6" customHeight="1" x14ac:dyDescent="0.25">
      <c r="A9" s="538" t="s">
        <v>195</v>
      </c>
      <c r="B9" s="538"/>
      <c r="C9" s="538"/>
      <c r="D9" s="538"/>
      <c r="E9" s="538"/>
    </row>
    <row r="11" spans="1:5" ht="16.2" x14ac:dyDescent="0.2">
      <c r="A11" s="259" t="s">
        <v>196</v>
      </c>
      <c r="B11" s="259"/>
    </row>
    <row r="12" spans="1:5" ht="16.8" thickBot="1" x14ac:dyDescent="0.25">
      <c r="A12" s="259" t="s">
        <v>197</v>
      </c>
      <c r="B12" s="259"/>
    </row>
    <row r="13" spans="1:5" ht="13.8" thickBot="1" x14ac:dyDescent="0.25">
      <c r="A13" s="260" t="s">
        <v>16</v>
      </c>
      <c r="B13" s="261"/>
      <c r="C13" s="261"/>
      <c r="D13" s="262"/>
      <c r="E13" s="263" t="str">
        <f>IF(参加登録申請者記入シート!$H$10="単一事業者による参加登録", IF(参加登録申請者記入シート!H11="", "-", 参加登録申請者記入シート!H11), "-")</f>
        <v>-</v>
      </c>
    </row>
    <row r="14" spans="1:5" ht="13.8" thickBot="1" x14ac:dyDescent="0.25">
      <c r="A14" s="264" t="s">
        <v>18</v>
      </c>
      <c r="B14" s="265"/>
      <c r="C14" s="265"/>
      <c r="D14" s="266"/>
      <c r="E14" s="263" t="str">
        <f>IF(参加登録申請者記入シート!$H$10="単一事業者による参加登録", IF(参加登録申請者記入シート!H12="", "-", 参加登録申請者記入シート!H12), "-")</f>
        <v>-</v>
      </c>
    </row>
    <row r="15" spans="1:5" ht="13.8" thickBot="1" x14ac:dyDescent="0.25">
      <c r="A15" s="264" t="s">
        <v>20</v>
      </c>
      <c r="B15" s="265"/>
      <c r="C15" s="265"/>
      <c r="D15" s="266"/>
      <c r="E15" s="263" t="str">
        <f>IF(参加登録申請者記入シート!$H$10="単一事業者による参加登録", IF(参加登録申請者記入シート!H13="", "-", 参加登録申請者記入シート!H13), "-")</f>
        <v>-</v>
      </c>
    </row>
    <row r="16" spans="1:5" ht="13.8" thickBot="1" x14ac:dyDescent="0.25">
      <c r="A16" s="264" t="s">
        <v>22</v>
      </c>
      <c r="B16" s="265"/>
      <c r="C16" s="265"/>
      <c r="D16" s="266"/>
      <c r="E16" s="263" t="str">
        <f>IF(参加登録申請者記入シート!$H$10="単一事業者による参加登録", IF(参加登録申請者記入シート!H14="", "-", 参加登録申請者記入シート!H14), "-")</f>
        <v>-</v>
      </c>
    </row>
    <row r="17" spans="1:5" ht="13.8" thickBot="1" x14ac:dyDescent="0.25">
      <c r="A17" s="264" t="s">
        <v>198</v>
      </c>
      <c r="B17" s="265"/>
      <c r="C17" s="265"/>
      <c r="D17" s="266"/>
      <c r="E17" s="263" t="str">
        <f>IF(参加登録申請者記入シート!$H$10="単一事業者による参加登録", IF(参加登録申請者記入シート!H15="", "-", 参加登録申請者記入シート!H15), "-")</f>
        <v>-</v>
      </c>
    </row>
    <row r="18" spans="1:5" ht="13.8" thickBot="1" x14ac:dyDescent="0.25">
      <c r="A18" s="267" t="s">
        <v>199</v>
      </c>
      <c r="B18" s="265"/>
      <c r="C18" s="265"/>
      <c r="D18" s="266"/>
      <c r="E18" s="263" t="str">
        <f>IF(参加登録申請者記入シート!$H$10="単一事業者による参加登録", IF(参加登録申請者記入シート!H16="", "-", 参加登録申請者記入シート!H16), "-")</f>
        <v>-</v>
      </c>
    </row>
    <row r="19" spans="1:5" ht="13.8" thickBot="1" x14ac:dyDescent="0.25">
      <c r="A19" s="268" t="s">
        <v>28</v>
      </c>
      <c r="B19" s="269"/>
      <c r="C19" s="269"/>
      <c r="D19" s="270"/>
      <c r="E19" s="263" t="str">
        <f>IF(参加登録申請者記入シート!$H$10="単一事業者による参加登録", IF(参加登録申請者記入シート!H17="", "-", 参加登録申請者記入シート!H17), "-")</f>
        <v>-</v>
      </c>
    </row>
    <row r="20" spans="1:5" ht="13.8" thickBot="1" x14ac:dyDescent="0.25">
      <c r="A20" s="271" t="s">
        <v>30</v>
      </c>
      <c r="B20" s="272"/>
      <c r="C20" s="272"/>
      <c r="D20" s="273"/>
      <c r="E20" s="263" t="str">
        <f>IF(参加登録申請者記入シート!$H$10="単一事業者による参加登録", IF(参加登録申請者記入シート!H18="", "-", 参加登録申請者記入シート!H18), "-")</f>
        <v>-</v>
      </c>
    </row>
    <row r="22" spans="1:5" ht="16.8" thickBot="1" x14ac:dyDescent="0.25">
      <c r="A22" s="259" t="s">
        <v>33</v>
      </c>
      <c r="B22" s="259"/>
    </row>
    <row r="23" spans="1:5" ht="13.8" thickBot="1" x14ac:dyDescent="0.25">
      <c r="A23" s="274" t="s">
        <v>34</v>
      </c>
      <c r="B23" s="275"/>
      <c r="C23" s="275"/>
      <c r="D23" s="276"/>
      <c r="E23" s="263" t="str">
        <f>IF(参加登録申請者記入シート!H19&lt;&gt;"",参加登録申請者記入シート!H19,"-")</f>
        <v>-</v>
      </c>
    </row>
    <row r="24" spans="1:5" x14ac:dyDescent="0.2">
      <c r="A24" s="277" t="s">
        <v>36</v>
      </c>
      <c r="B24" s="278"/>
      <c r="C24" s="279" t="s">
        <v>16</v>
      </c>
      <c r="D24" s="280"/>
      <c r="E24" s="263" t="str">
        <f>IF(参加登録申請者記入シート!H20&lt;&gt;"",参加登録申請者記入シート!H20,"-")</f>
        <v>-</v>
      </c>
    </row>
    <row r="25" spans="1:5" x14ac:dyDescent="0.2">
      <c r="A25" s="281"/>
      <c r="B25" s="282"/>
      <c r="C25" s="283" t="s">
        <v>18</v>
      </c>
      <c r="D25" s="284"/>
      <c r="E25" s="285" t="str">
        <f>IF(参加登録申請者記入シート!H21&lt;&gt;"",参加登録申請者記入シート!H21,"-")</f>
        <v>-</v>
      </c>
    </row>
    <row r="26" spans="1:5" x14ac:dyDescent="0.2">
      <c r="A26" s="281"/>
      <c r="B26" s="282"/>
      <c r="C26" s="283" t="s">
        <v>20</v>
      </c>
      <c r="D26" s="284"/>
      <c r="E26" s="285" t="str">
        <f>IF(参加登録申請者記入シート!H22&lt;&gt;"",参加登録申請者記入シート!H22,"-")</f>
        <v>-</v>
      </c>
    </row>
    <row r="27" spans="1:5" x14ac:dyDescent="0.2">
      <c r="A27" s="286"/>
      <c r="B27" s="287"/>
      <c r="C27" s="288" t="s">
        <v>22</v>
      </c>
      <c r="D27" s="284"/>
      <c r="E27" s="289" t="str">
        <f>IF(参加登録申請者記入シート!H23&lt;&gt;"",参加登録申請者記入シート!H23,"-")</f>
        <v>-</v>
      </c>
    </row>
    <row r="28" spans="1:5" x14ac:dyDescent="0.2">
      <c r="A28" s="286"/>
      <c r="B28" s="287"/>
      <c r="C28" s="288" t="s">
        <v>198</v>
      </c>
      <c r="D28" s="284"/>
      <c r="E28" s="285" t="str">
        <f>IF(参加登録申請者記入シート!H24&lt;&gt;"",参加登録申請者記入シート!H24,"-")</f>
        <v>-</v>
      </c>
    </row>
    <row r="29" spans="1:5" x14ac:dyDescent="0.2">
      <c r="A29" s="286"/>
      <c r="B29" s="287"/>
      <c r="C29" s="288" t="s">
        <v>199</v>
      </c>
      <c r="D29" s="284"/>
      <c r="E29" s="285" t="str">
        <f>IF(参加登録申請者記入シート!H25&lt;&gt;"",参加登録申請者記入シート!H25,"-")</f>
        <v>-</v>
      </c>
    </row>
    <row r="30" spans="1:5" x14ac:dyDescent="0.2">
      <c r="A30" s="286"/>
      <c r="B30" s="287"/>
      <c r="C30" s="288" t="s">
        <v>28</v>
      </c>
      <c r="D30" s="284"/>
      <c r="E30" s="285" t="str">
        <f>IF(参加登録申請者記入シート!H26&lt;&gt;"",参加登録申請者記入シート!H26,"-")</f>
        <v>-</v>
      </c>
    </row>
    <row r="31" spans="1:5" x14ac:dyDescent="0.2">
      <c r="A31" s="286"/>
      <c r="B31" s="287"/>
      <c r="C31" s="288" t="s">
        <v>30</v>
      </c>
      <c r="D31" s="284"/>
      <c r="E31" s="285" t="str">
        <f>IF(参加登録申請者記入シート!H27&lt;&gt;"",参加登録申請者記入シート!H27,"-")</f>
        <v>-</v>
      </c>
    </row>
    <row r="32" spans="1:5" x14ac:dyDescent="0.2">
      <c r="A32" s="286"/>
      <c r="B32" s="287"/>
      <c r="C32" s="288" t="s">
        <v>200</v>
      </c>
      <c r="D32" s="284"/>
      <c r="E32" s="290" t="str">
        <f>IF(参加登録申請者記入シート!H28&lt;&gt;"",参加登録申請者記入シート!H28,"-")</f>
        <v>-</v>
      </c>
    </row>
    <row r="33" spans="1:5" ht="13.8" thickBot="1" x14ac:dyDescent="0.25">
      <c r="A33" s="291"/>
      <c r="B33" s="292"/>
      <c r="C33" s="293" t="s">
        <v>201</v>
      </c>
      <c r="D33" s="294"/>
      <c r="E33" s="295" t="str">
        <f>IF(参加登録申請者記入シート!H29&lt;&gt;"",参加登録申請者記入シート!H29,"-")</f>
        <v>-</v>
      </c>
    </row>
    <row r="34" spans="1:5" x14ac:dyDescent="0.2">
      <c r="A34" s="286" t="s">
        <v>48</v>
      </c>
      <c r="B34" s="296"/>
      <c r="C34" s="297" t="s">
        <v>18</v>
      </c>
      <c r="D34" s="298"/>
      <c r="E34" s="299" t="str">
        <f>IF(参加登録申請者記入シート!H30&lt;&gt;"",参加登録申請者記入シート!H30,"-")</f>
        <v>-</v>
      </c>
    </row>
    <row r="35" spans="1:5" x14ac:dyDescent="0.2">
      <c r="A35" s="286"/>
      <c r="B35" s="287"/>
      <c r="C35" s="288" t="s">
        <v>20</v>
      </c>
      <c r="D35" s="284"/>
      <c r="E35" s="285" t="str">
        <f>IF(参加登録申請者記入シート!H31&lt;&gt;"",参加登録申請者記入シート!H31,"-")</f>
        <v>-</v>
      </c>
    </row>
    <row r="36" spans="1:5" x14ac:dyDescent="0.2">
      <c r="A36" s="286"/>
      <c r="B36" s="287"/>
      <c r="C36" s="288" t="s">
        <v>22</v>
      </c>
      <c r="D36" s="284"/>
      <c r="E36" s="289" t="str">
        <f>IF(参加登録申請者記入シート!H32&lt;&gt;"",参加登録申請者記入シート!H32,"-")</f>
        <v>-</v>
      </c>
    </row>
    <row r="37" spans="1:5" x14ac:dyDescent="0.2">
      <c r="A37" s="286"/>
      <c r="B37" s="287"/>
      <c r="C37" s="288" t="s">
        <v>198</v>
      </c>
      <c r="D37" s="284"/>
      <c r="E37" s="285" t="str">
        <f>IF(参加登録申請者記入シート!H33&lt;&gt;"",参加登録申請者記入シート!H33,"-")</f>
        <v>-</v>
      </c>
    </row>
    <row r="38" spans="1:5" x14ac:dyDescent="0.2">
      <c r="A38" s="286"/>
      <c r="B38" s="287"/>
      <c r="C38" s="288" t="s">
        <v>199</v>
      </c>
      <c r="D38" s="284"/>
      <c r="E38" s="285" t="str">
        <f>IF(参加登録申請者記入シート!H34&lt;&gt;"",参加登録申請者記入シート!H34,"-")</f>
        <v>-</v>
      </c>
    </row>
    <row r="39" spans="1:5" x14ac:dyDescent="0.2">
      <c r="A39" s="286"/>
      <c r="B39" s="287"/>
      <c r="C39" s="288" t="s">
        <v>28</v>
      </c>
      <c r="D39" s="284"/>
      <c r="E39" s="285" t="str">
        <f>IF(参加登録申請者記入シート!H35&lt;&gt;"",参加登録申請者記入シート!H35,"-")</f>
        <v>-</v>
      </c>
    </row>
    <row r="40" spans="1:5" x14ac:dyDescent="0.2">
      <c r="A40" s="286"/>
      <c r="B40" s="287"/>
      <c r="C40" s="288" t="s">
        <v>30</v>
      </c>
      <c r="D40" s="284"/>
      <c r="E40" s="285" t="str">
        <f>IF(参加登録申請者記入シート!H36&lt;&gt;"",参加登録申請者記入シート!H36,"-")</f>
        <v>-</v>
      </c>
    </row>
    <row r="41" spans="1:5" x14ac:dyDescent="0.2">
      <c r="A41" s="286"/>
      <c r="B41" s="287"/>
      <c r="C41" s="288" t="s">
        <v>200</v>
      </c>
      <c r="D41" s="284"/>
      <c r="E41" s="300" t="str">
        <f>IF(参加登録申請者記入シート!H37&lt;&gt;"",参加登録申請者記入シート!H37,"-")</f>
        <v>-</v>
      </c>
    </row>
    <row r="42" spans="1:5" ht="13.8" thickBot="1" x14ac:dyDescent="0.25">
      <c r="A42" s="291"/>
      <c r="B42" s="292"/>
      <c r="C42" s="293" t="s">
        <v>201</v>
      </c>
      <c r="D42" s="294"/>
      <c r="E42" s="295" t="str">
        <f>IF(参加登録申請者記入シート!H38&lt;&gt;"",参加登録申請者記入シート!H38,"-")</f>
        <v>-</v>
      </c>
    </row>
    <row r="43" spans="1:5" x14ac:dyDescent="0.2">
      <c r="A43" s="286" t="s">
        <v>50</v>
      </c>
      <c r="B43" s="296"/>
      <c r="C43" s="297" t="s">
        <v>18</v>
      </c>
      <c r="D43" s="298"/>
      <c r="E43" s="299" t="str">
        <f>IF(参加登録申請者記入シート!H39&lt;&gt;"",参加登録申請者記入シート!H39,"-")</f>
        <v>-</v>
      </c>
    </row>
    <row r="44" spans="1:5" x14ac:dyDescent="0.2">
      <c r="A44" s="286"/>
      <c r="B44" s="287"/>
      <c r="C44" s="288" t="s">
        <v>20</v>
      </c>
      <c r="D44" s="284"/>
      <c r="E44" s="285" t="str">
        <f>IF(参加登録申請者記入シート!H40&lt;&gt;"",参加登録申請者記入シート!H40,"-")</f>
        <v>-</v>
      </c>
    </row>
    <row r="45" spans="1:5" x14ac:dyDescent="0.2">
      <c r="A45" s="286"/>
      <c r="B45" s="287"/>
      <c r="C45" s="288" t="s">
        <v>22</v>
      </c>
      <c r="D45" s="284"/>
      <c r="E45" s="289" t="str">
        <f>IF(参加登録申請者記入シート!H41&lt;&gt;"",参加登録申請者記入シート!H41,"-")</f>
        <v>-</v>
      </c>
    </row>
    <row r="46" spans="1:5" x14ac:dyDescent="0.2">
      <c r="A46" s="286"/>
      <c r="B46" s="287"/>
      <c r="C46" s="288" t="s">
        <v>198</v>
      </c>
      <c r="D46" s="284"/>
      <c r="E46" s="285" t="str">
        <f>IF(参加登録申請者記入シート!H42&lt;&gt;"",参加登録申請者記入シート!H42,"-")</f>
        <v>-</v>
      </c>
    </row>
    <row r="47" spans="1:5" x14ac:dyDescent="0.2">
      <c r="A47" s="286"/>
      <c r="B47" s="287"/>
      <c r="C47" s="288" t="s">
        <v>199</v>
      </c>
      <c r="D47" s="284"/>
      <c r="E47" s="285" t="str">
        <f>IF(参加登録申請者記入シート!H43&lt;&gt;"",参加登録申請者記入シート!H43,"-")</f>
        <v>-</v>
      </c>
    </row>
    <row r="48" spans="1:5" x14ac:dyDescent="0.2">
      <c r="A48" s="286"/>
      <c r="B48" s="287"/>
      <c r="C48" s="288" t="s">
        <v>28</v>
      </c>
      <c r="D48" s="284"/>
      <c r="E48" s="285" t="str">
        <f>IF(参加登録申請者記入シート!H44&lt;&gt;"",参加登録申請者記入シート!H44,"-")</f>
        <v>-</v>
      </c>
    </row>
    <row r="49" spans="1:5" x14ac:dyDescent="0.2">
      <c r="A49" s="286"/>
      <c r="B49" s="287"/>
      <c r="C49" s="288" t="s">
        <v>30</v>
      </c>
      <c r="D49" s="284"/>
      <c r="E49" s="285" t="str">
        <f>IF(参加登録申請者記入シート!H45&lt;&gt;"",参加登録申請者記入シート!H45,"-")</f>
        <v>-</v>
      </c>
    </row>
    <row r="50" spans="1:5" x14ac:dyDescent="0.2">
      <c r="A50" s="286"/>
      <c r="B50" s="287"/>
      <c r="C50" s="288" t="s">
        <v>200</v>
      </c>
      <c r="D50" s="284"/>
      <c r="E50" s="300" t="str">
        <f>IF(参加登録申請者記入シート!H46&lt;&gt;"",参加登録申請者記入シート!H46,"-")</f>
        <v>-</v>
      </c>
    </row>
    <row r="51" spans="1:5" ht="13.8" thickBot="1" x14ac:dyDescent="0.25">
      <c r="A51" s="291"/>
      <c r="B51" s="292"/>
      <c r="C51" s="293" t="s">
        <v>201</v>
      </c>
      <c r="D51" s="294"/>
      <c r="E51" s="295" t="str">
        <f>IF(参加登録申請者記入シート!H47&lt;&gt;"",参加登録申請者記入シート!H47,"-")</f>
        <v>-</v>
      </c>
    </row>
    <row r="52" spans="1:5" x14ac:dyDescent="0.2">
      <c r="A52" s="286" t="s">
        <v>51</v>
      </c>
      <c r="B52" s="296"/>
      <c r="C52" s="297" t="s">
        <v>18</v>
      </c>
      <c r="D52" s="298"/>
      <c r="E52" s="299" t="str">
        <f>IF(参加登録申請者記入シート!H48&lt;&gt;"",参加登録申請者記入シート!H48,"-")</f>
        <v>-</v>
      </c>
    </row>
    <row r="53" spans="1:5" x14ac:dyDescent="0.2">
      <c r="A53" s="286"/>
      <c r="B53" s="287"/>
      <c r="C53" s="288" t="s">
        <v>20</v>
      </c>
      <c r="D53" s="284"/>
      <c r="E53" s="285" t="str">
        <f>IF(参加登録申請者記入シート!H49&lt;&gt;"",参加登録申請者記入シート!H49,"-")</f>
        <v>-</v>
      </c>
    </row>
    <row r="54" spans="1:5" x14ac:dyDescent="0.2">
      <c r="A54" s="286"/>
      <c r="B54" s="287"/>
      <c r="C54" s="288" t="s">
        <v>22</v>
      </c>
      <c r="D54" s="284"/>
      <c r="E54" s="289" t="str">
        <f>IF(参加登録申請者記入シート!H50&lt;&gt;"",参加登録申請者記入シート!H50,"-")</f>
        <v>-</v>
      </c>
    </row>
    <row r="55" spans="1:5" x14ac:dyDescent="0.2">
      <c r="A55" s="286"/>
      <c r="B55" s="287"/>
      <c r="C55" s="288" t="s">
        <v>198</v>
      </c>
      <c r="D55" s="284"/>
      <c r="E55" s="285" t="str">
        <f>IF(参加登録申請者記入シート!H51&lt;&gt;"",参加登録申請者記入シート!H51,"-")</f>
        <v>-</v>
      </c>
    </row>
    <row r="56" spans="1:5" x14ac:dyDescent="0.2">
      <c r="A56" s="286"/>
      <c r="B56" s="287"/>
      <c r="C56" s="288" t="s">
        <v>199</v>
      </c>
      <c r="D56" s="284"/>
      <c r="E56" s="285" t="str">
        <f>IF(参加登録申請者記入シート!H52&lt;&gt;"",参加登録申請者記入シート!H52,"-")</f>
        <v>-</v>
      </c>
    </row>
    <row r="57" spans="1:5" x14ac:dyDescent="0.2">
      <c r="A57" s="286"/>
      <c r="B57" s="287"/>
      <c r="C57" s="288" t="s">
        <v>28</v>
      </c>
      <c r="D57" s="284"/>
      <c r="E57" s="285" t="str">
        <f>IF(参加登録申請者記入シート!H53&lt;&gt;"",参加登録申請者記入シート!H53,"-")</f>
        <v>-</v>
      </c>
    </row>
    <row r="58" spans="1:5" x14ac:dyDescent="0.2">
      <c r="A58" s="286"/>
      <c r="B58" s="287"/>
      <c r="C58" s="288" t="s">
        <v>30</v>
      </c>
      <c r="D58" s="284"/>
      <c r="E58" s="285" t="str">
        <f>IF(参加登録申請者記入シート!H54&lt;&gt;"",参加登録申請者記入シート!H54,"-")</f>
        <v>-</v>
      </c>
    </row>
    <row r="59" spans="1:5" x14ac:dyDescent="0.2">
      <c r="A59" s="286"/>
      <c r="B59" s="287"/>
      <c r="C59" s="288" t="s">
        <v>200</v>
      </c>
      <c r="D59" s="284"/>
      <c r="E59" s="300" t="str">
        <f>IF(参加登録申請者記入シート!H55&lt;&gt;"",参加登録申請者記入シート!H55,"-")</f>
        <v>-</v>
      </c>
    </row>
    <row r="60" spans="1:5" ht="13.8" thickBot="1" x14ac:dyDescent="0.25">
      <c r="A60" s="291"/>
      <c r="B60" s="292"/>
      <c r="C60" s="293" t="s">
        <v>201</v>
      </c>
      <c r="D60" s="294"/>
      <c r="E60" s="295" t="str">
        <f>IF(参加登録申請者記入シート!H56&lt;&gt;"",参加登録申請者記入シート!H56,"-")</f>
        <v>-</v>
      </c>
    </row>
    <row r="62" spans="1:5" ht="16.8" thickBot="1" x14ac:dyDescent="0.25">
      <c r="A62" s="259" t="s">
        <v>202</v>
      </c>
      <c r="B62" s="259"/>
    </row>
    <row r="63" spans="1:5" x14ac:dyDescent="0.2">
      <c r="A63" s="539" t="s">
        <v>203</v>
      </c>
      <c r="B63" s="540"/>
      <c r="C63" s="540"/>
      <c r="D63" s="262"/>
      <c r="E63" s="263" t="s">
        <v>204</v>
      </c>
    </row>
    <row r="64" spans="1:5" x14ac:dyDescent="0.2">
      <c r="A64" s="541" t="s">
        <v>267</v>
      </c>
      <c r="B64" s="542"/>
      <c r="C64" s="542"/>
      <c r="D64" s="266"/>
      <c r="E64" s="285" t="str">
        <f>IF(参加登録申請者記入シート!H74&lt;&gt;"",参加登録申請者記入シート!H74,"")</f>
        <v/>
      </c>
    </row>
    <row r="65" spans="1:5" x14ac:dyDescent="0.2">
      <c r="A65" s="541" t="s">
        <v>205</v>
      </c>
      <c r="B65" s="542"/>
      <c r="C65" s="542"/>
      <c r="D65" s="266"/>
      <c r="E65" s="285" t="str">
        <f>IF(参加登録申請者記入シート!H59&lt;&gt;"",参加登録申請者記入シート!H59,"")</f>
        <v/>
      </c>
    </row>
    <row r="66" spans="1:5" x14ac:dyDescent="0.2">
      <c r="A66" s="541" t="s">
        <v>232</v>
      </c>
      <c r="B66" s="542"/>
      <c r="C66" s="542"/>
      <c r="D66" s="266"/>
      <c r="E66" s="285" t="str">
        <f>IF(参加登録申請者記入シート!H75&lt;&gt;"",参加登録申請者記入シート!H75,"")</f>
        <v/>
      </c>
    </row>
    <row r="67" spans="1:5" ht="13.8" thickBot="1" x14ac:dyDescent="0.25">
      <c r="A67" s="536" t="s">
        <v>206</v>
      </c>
      <c r="B67" s="537"/>
      <c r="C67" s="537"/>
      <c r="D67" s="270"/>
      <c r="E67" s="301" t="str">
        <f>IF(参加登録申請者記入シート!H61&lt;&gt;"",参加登録申請者記入シート!H61,"")</f>
        <v/>
      </c>
    </row>
    <row r="68" spans="1:5" x14ac:dyDescent="0.2">
      <c r="A68" s="274" t="s">
        <v>61</v>
      </c>
      <c r="B68" s="275"/>
      <c r="C68" s="302" t="s">
        <v>207</v>
      </c>
      <c r="D68" s="280"/>
      <c r="E68" s="303" t="str">
        <f>IF(参加登録申請者記入シート!H62&lt;&gt;"",参加登録申請者記入シート!H62,"")</f>
        <v/>
      </c>
    </row>
    <row r="69" spans="1:5" x14ac:dyDescent="0.2">
      <c r="A69" s="286"/>
      <c r="B69" s="287"/>
      <c r="C69" s="304" t="s">
        <v>208</v>
      </c>
      <c r="D69" s="284"/>
      <c r="E69" s="305" t="str">
        <f>IF(参加登録申請者記入シート!H63&lt;&gt;"",参加登録申請者記入シート!H63,"")</f>
        <v/>
      </c>
    </row>
    <row r="70" spans="1:5" x14ac:dyDescent="0.2">
      <c r="A70" s="286"/>
      <c r="B70" s="287"/>
      <c r="C70" s="304" t="s">
        <v>209</v>
      </c>
      <c r="D70" s="284"/>
      <c r="E70" s="289" t="str">
        <f>IF(参加登録申請者記入シート!H64&lt;&gt;"",参加登録申請者記入シート!H64,"")</f>
        <v/>
      </c>
    </row>
    <row r="71" spans="1:5" x14ac:dyDescent="0.2">
      <c r="A71" s="286"/>
      <c r="B71" s="287"/>
      <c r="C71" s="304" t="s">
        <v>210</v>
      </c>
      <c r="D71" s="284"/>
      <c r="E71" s="305" t="str">
        <f>IF(参加登録申請者記入シート!H65&lt;&gt;"",参加登録申請者記入シート!H65,"")</f>
        <v/>
      </c>
    </row>
    <row r="72" spans="1:5" x14ac:dyDescent="0.2">
      <c r="A72" s="286"/>
      <c r="B72" s="287"/>
      <c r="C72" s="304" t="s">
        <v>211</v>
      </c>
      <c r="D72" s="284"/>
      <c r="E72" s="305" t="str">
        <f>IF(参加登録申請者記入シート!H66&lt;&gt;"",参加登録申請者記入シート!H66,"")</f>
        <v/>
      </c>
    </row>
    <row r="73" spans="1:5" x14ac:dyDescent="0.2">
      <c r="A73" s="286"/>
      <c r="B73" s="287"/>
      <c r="C73" s="306" t="s">
        <v>28</v>
      </c>
      <c r="D73" s="307"/>
      <c r="E73" s="305" t="str">
        <f>IF(参加登録申請者記入シート!H67&lt;&gt;"",参加登録申請者記入シート!H67,"")</f>
        <v/>
      </c>
    </row>
    <row r="74" spans="1:5" ht="13.8" thickBot="1" x14ac:dyDescent="0.25">
      <c r="A74" s="291"/>
      <c r="B74" s="292"/>
      <c r="C74" s="308" t="s">
        <v>30</v>
      </c>
      <c r="D74" s="294"/>
      <c r="E74" s="305" t="str">
        <f>IF(参加登録申請者記入シート!H68&lt;&gt;"",参加登録申請者記入シート!H68,"")</f>
        <v/>
      </c>
    </row>
    <row r="75" spans="1:5" x14ac:dyDescent="0.2">
      <c r="A75" s="281" t="s">
        <v>212</v>
      </c>
      <c r="B75" s="282"/>
      <c r="C75" s="309" t="s">
        <v>213</v>
      </c>
      <c r="D75" s="310"/>
      <c r="E75" s="1" t="str">
        <f>IF(参加登録申請者記入シート!H81&lt;&gt;"",参加登録申請者記入シート!H81,"")</f>
        <v/>
      </c>
    </row>
    <row r="76" spans="1:5" x14ac:dyDescent="0.2">
      <c r="A76" s="281"/>
      <c r="B76" s="282"/>
      <c r="C76" s="311" t="s">
        <v>80</v>
      </c>
      <c r="D76" s="312"/>
      <c r="E76" s="1" t="str">
        <f>IF(参加登録申請者記入シート!H84&lt;&gt;"",参加登録申請者記入シート!H84,"")</f>
        <v/>
      </c>
    </row>
    <row r="77" spans="1:5" ht="13.8" thickBot="1" x14ac:dyDescent="0.25">
      <c r="A77" s="313"/>
      <c r="B77" s="314"/>
      <c r="C77" s="315" t="s">
        <v>214</v>
      </c>
      <c r="D77" s="316"/>
      <c r="E77" s="1">
        <f>IF(参加登録申請者記入シート!H92&lt;&gt;"",参加登録申請者記入シート!H92,"")</f>
        <v>0</v>
      </c>
    </row>
    <row r="78" spans="1:5" x14ac:dyDescent="0.2">
      <c r="A78" s="281" t="s">
        <v>117</v>
      </c>
      <c r="B78" s="282"/>
      <c r="C78" s="309" t="s">
        <v>118</v>
      </c>
      <c r="D78" s="310"/>
      <c r="E78" s="2" t="str">
        <f>IF(参加登録申請者記入シート!H139&lt;&gt;"",参加登録申請者記入シート!H139,"")</f>
        <v/>
      </c>
    </row>
    <row r="79" spans="1:5" ht="13.8" thickBot="1" x14ac:dyDescent="0.25">
      <c r="A79" s="313"/>
      <c r="B79" s="314"/>
      <c r="C79" s="315" t="s">
        <v>120</v>
      </c>
      <c r="D79" s="316"/>
      <c r="E79" s="3" t="str">
        <f>IF(参加登録申請者記入シート!H140&lt;&gt;"",参加登録申請者記入シート!H140,"")</f>
        <v/>
      </c>
    </row>
    <row r="80" spans="1:5" x14ac:dyDescent="0.2">
      <c r="A80" s="281" t="s">
        <v>122</v>
      </c>
      <c r="B80" s="282"/>
      <c r="C80" s="317" t="s">
        <v>123</v>
      </c>
      <c r="D80" s="318"/>
      <c r="E80" s="263" t="str">
        <f>IF(参加登録申請者記入シート!H141&lt;&gt;"",参加登録申請者記入シート!H141,"")</f>
        <v/>
      </c>
    </row>
    <row r="81" spans="1:5" x14ac:dyDescent="0.2">
      <c r="A81" s="281"/>
      <c r="B81" s="282"/>
      <c r="C81" s="311" t="s">
        <v>124</v>
      </c>
      <c r="D81" s="312"/>
      <c r="E81" s="285" t="str">
        <f>IF(参加登録申請者記入シート!H142&lt;&gt;"",参加登録申請者記入シート!H142,"")</f>
        <v/>
      </c>
    </row>
    <row r="82" spans="1:5" x14ac:dyDescent="0.2">
      <c r="A82" s="281"/>
      <c r="B82" s="282"/>
      <c r="C82" s="311" t="s">
        <v>125</v>
      </c>
      <c r="D82" s="312"/>
      <c r="E82" s="319" t="str">
        <f>IF(参加登録申請者記入シート!H143&lt;&gt;"",参加登録申請者記入シート!H143,"")</f>
        <v/>
      </c>
    </row>
    <row r="83" spans="1:5" ht="13.8" thickBot="1" x14ac:dyDescent="0.25">
      <c r="A83" s="313"/>
      <c r="B83" s="314"/>
      <c r="C83" s="315" t="s">
        <v>215</v>
      </c>
      <c r="D83" s="316"/>
      <c r="E83" s="320" t="str">
        <f>IF(参加登録申請者記入シート!H94&lt;&gt;"",参加登録申請者記入シート!H94,"")</f>
        <v/>
      </c>
    </row>
    <row r="84" spans="1:5" x14ac:dyDescent="0.2">
      <c r="A84" s="281" t="s">
        <v>216</v>
      </c>
      <c r="B84" s="282"/>
      <c r="C84" s="309" t="s">
        <v>127</v>
      </c>
      <c r="D84" s="310"/>
      <c r="E84" s="4" t="str">
        <f>IF(参加登録申請者記入シート!H144&lt;&gt;"",参加登録申請者記入シート!H144,"")</f>
        <v/>
      </c>
    </row>
    <row r="85" spans="1:5" x14ac:dyDescent="0.2">
      <c r="A85" s="281"/>
      <c r="B85" s="282"/>
      <c r="C85" s="311" t="s">
        <v>217</v>
      </c>
      <c r="D85" s="312"/>
      <c r="E85" s="5" t="str">
        <f>IF(参加登録申請者記入シート!H145&lt;&gt;"",参加登録申請者記入シート!H145,"")</f>
        <v/>
      </c>
    </row>
    <row r="86" spans="1:5" ht="13.8" thickBot="1" x14ac:dyDescent="0.25">
      <c r="A86" s="313"/>
      <c r="B86" s="314"/>
      <c r="C86" s="315" t="s">
        <v>218</v>
      </c>
      <c r="D86" s="316"/>
      <c r="E86" s="3" t="str">
        <f>IF(参加登録申請者記入シート!H161&lt;&gt;"",参加登録申請者記入シート!H161,"")</f>
        <v/>
      </c>
    </row>
    <row r="87" spans="1:5" x14ac:dyDescent="0.2">
      <c r="A87" s="281" t="s">
        <v>155</v>
      </c>
      <c r="B87" s="282"/>
      <c r="C87" s="309" t="s">
        <v>156</v>
      </c>
      <c r="D87" s="310"/>
      <c r="E87" s="4" t="str">
        <f>IF(参加登録申請者記入シート!H183&lt;&gt;"",参加登録申請者記入シート!H183,"")</f>
        <v/>
      </c>
    </row>
    <row r="88" spans="1:5" x14ac:dyDescent="0.2">
      <c r="A88" s="281"/>
      <c r="B88" s="282"/>
      <c r="C88" s="311" t="s">
        <v>157</v>
      </c>
      <c r="D88" s="312"/>
      <c r="E88" s="4" t="str">
        <f>IF(参加登録申請者記入シート!H184&lt;&gt;"",参加登録申請者記入シート!H184,"")</f>
        <v/>
      </c>
    </row>
    <row r="89" spans="1:5" ht="13.8" thickBot="1" x14ac:dyDescent="0.25">
      <c r="A89" s="313"/>
      <c r="B89" s="314"/>
      <c r="C89" s="315" t="s">
        <v>219</v>
      </c>
      <c r="D89" s="316"/>
      <c r="E89" s="6" t="str">
        <f>IF(参加登録申請者記入シート!H185&lt;&gt;"",参加登録申請者記入シート!H185,"")</f>
        <v/>
      </c>
    </row>
    <row r="90" spans="1:5" x14ac:dyDescent="0.2">
      <c r="A90" s="321"/>
      <c r="B90" s="321"/>
      <c r="C90" s="321"/>
      <c r="D90" s="321"/>
      <c r="E90" s="255"/>
    </row>
    <row r="91" spans="1:5" x14ac:dyDescent="0.2">
      <c r="A91" s="321"/>
      <c r="B91" s="321"/>
      <c r="C91" s="321"/>
      <c r="D91" s="321"/>
      <c r="E91" s="322"/>
    </row>
    <row r="92" spans="1:5" x14ac:dyDescent="0.2">
      <c r="A92" s="323"/>
      <c r="B92" s="323"/>
      <c r="C92" s="323"/>
      <c r="D92" s="323"/>
    </row>
    <row r="93" spans="1:5" x14ac:dyDescent="0.2">
      <c r="A93" s="322"/>
      <c r="B93" s="322"/>
      <c r="C93" s="322"/>
      <c r="D93" s="322"/>
      <c r="E93" s="324"/>
    </row>
    <row r="94" spans="1:5" ht="19.2" x14ac:dyDescent="0.2">
      <c r="A94" s="526" t="s">
        <v>216</v>
      </c>
      <c r="B94" s="526"/>
      <c r="C94" s="526"/>
      <c r="D94" s="526"/>
      <c r="E94" s="526"/>
    </row>
    <row r="95" spans="1:5" ht="13.8" thickBot="1" x14ac:dyDescent="0.25">
      <c r="A95" s="322"/>
      <c r="B95" s="322"/>
      <c r="C95" s="322"/>
      <c r="D95" s="322"/>
      <c r="E95" s="322"/>
    </row>
    <row r="96" spans="1:5" ht="13.8" thickBot="1" x14ac:dyDescent="0.25">
      <c r="A96" s="325" t="s">
        <v>127</v>
      </c>
      <c r="B96" s="326"/>
      <c r="C96" s="326"/>
      <c r="D96" s="327"/>
      <c r="E96" s="7" t="str">
        <f>IF(参加登録申請者記入シート!H144&lt;&gt;"",参加登録申請者記入シート!H144,"-")</f>
        <v>-</v>
      </c>
    </row>
    <row r="97" spans="1:5" ht="13.8" thickBot="1" x14ac:dyDescent="0.25">
      <c r="A97" s="527" t="s">
        <v>128</v>
      </c>
      <c r="B97" s="329" t="s">
        <v>220</v>
      </c>
      <c r="C97" s="330"/>
      <c r="D97" s="331"/>
      <c r="E97" s="8" t="str">
        <f>IF(参加登録申請者記入シート!H145&lt;&gt;"",参加登録申請者記入シート!H145,"-")</f>
        <v>-</v>
      </c>
    </row>
    <row r="98" spans="1:5" x14ac:dyDescent="0.2">
      <c r="A98" s="528"/>
      <c r="B98" s="531" t="s">
        <v>221</v>
      </c>
      <c r="C98" s="333" t="s">
        <v>130</v>
      </c>
      <c r="D98" s="334" t="s">
        <v>131</v>
      </c>
      <c r="E98" s="335" t="str">
        <f>IF(参加登録申請者記入シート!H146&lt;&gt;"",参加登録申請者記入シート!H146,"-")</f>
        <v>-</v>
      </c>
    </row>
    <row r="99" spans="1:5" x14ac:dyDescent="0.2">
      <c r="A99" s="529"/>
      <c r="B99" s="531"/>
      <c r="C99" s="333"/>
      <c r="D99" s="336" t="s">
        <v>200</v>
      </c>
      <c r="E99" s="337" t="str">
        <f>IF(参加登録申請者記入シート!H147&lt;&gt;"",参加登録申請者記入シート!H147,"-")</f>
        <v>-</v>
      </c>
    </row>
    <row r="100" spans="1:5" ht="13.8" thickBot="1" x14ac:dyDescent="0.25">
      <c r="A100" s="529"/>
      <c r="B100" s="531"/>
      <c r="C100" s="338"/>
      <c r="D100" s="339" t="s">
        <v>133</v>
      </c>
      <c r="E100" s="340" t="str">
        <f>IF(参加登録申請者記入シート!H148&lt;&gt;"",参加登録申請者記入シート!H148,"-")</f>
        <v>-</v>
      </c>
    </row>
    <row r="101" spans="1:5" x14ac:dyDescent="0.2">
      <c r="A101" s="529"/>
      <c r="B101" s="531"/>
      <c r="C101" s="333" t="s">
        <v>134</v>
      </c>
      <c r="D101" s="334" t="s">
        <v>131</v>
      </c>
      <c r="E101" s="341" t="str">
        <f>IF(参加登録申請者記入シート!H149&lt;&gt;"",参加登録申請者記入シート!H149,"-")</f>
        <v>-</v>
      </c>
    </row>
    <row r="102" spans="1:5" x14ac:dyDescent="0.2">
      <c r="A102" s="529"/>
      <c r="B102" s="531"/>
      <c r="C102" s="333"/>
      <c r="D102" s="336" t="s">
        <v>200</v>
      </c>
      <c r="E102" s="337" t="str">
        <f>IF(参加登録申請者記入シート!H150&lt;&gt;"",参加登録申請者記入シート!H150,"-")</f>
        <v>-</v>
      </c>
    </row>
    <row r="103" spans="1:5" ht="13.8" thickBot="1" x14ac:dyDescent="0.25">
      <c r="A103" s="529"/>
      <c r="B103" s="531"/>
      <c r="C103" s="338"/>
      <c r="D103" s="339" t="s">
        <v>133</v>
      </c>
      <c r="E103" s="340" t="str">
        <f>IF(参加登録申請者記入シート!H151&lt;&gt;"",参加登録申請者記入シート!H151,"-")</f>
        <v>-</v>
      </c>
    </row>
    <row r="104" spans="1:5" x14ac:dyDescent="0.2">
      <c r="A104" s="529"/>
      <c r="B104" s="531"/>
      <c r="C104" s="333" t="s">
        <v>135</v>
      </c>
      <c r="D104" s="334" t="s">
        <v>131</v>
      </c>
      <c r="E104" s="341" t="str">
        <f>IF(参加登録申請者記入シート!H152&lt;&gt;"",参加登録申請者記入シート!H152,"-")</f>
        <v>-</v>
      </c>
    </row>
    <row r="105" spans="1:5" x14ac:dyDescent="0.2">
      <c r="A105" s="529"/>
      <c r="B105" s="531"/>
      <c r="C105" s="333"/>
      <c r="D105" s="336" t="s">
        <v>200</v>
      </c>
      <c r="E105" s="337" t="str">
        <f>IF(参加登録申請者記入シート!H153&lt;&gt;"",参加登録申請者記入シート!H153,"-")</f>
        <v>-</v>
      </c>
    </row>
    <row r="106" spans="1:5" ht="13.8" thickBot="1" x14ac:dyDescent="0.25">
      <c r="A106" s="529"/>
      <c r="B106" s="531"/>
      <c r="C106" s="338"/>
      <c r="D106" s="339" t="s">
        <v>133</v>
      </c>
      <c r="E106" s="340" t="str">
        <f>IF(参加登録申請者記入シート!H154&lt;&gt;"",参加登録申請者記入シート!H154,"-")</f>
        <v>-</v>
      </c>
    </row>
    <row r="107" spans="1:5" x14ac:dyDescent="0.2">
      <c r="A107" s="529"/>
      <c r="B107" s="531"/>
      <c r="C107" s="333" t="s">
        <v>136</v>
      </c>
      <c r="D107" s="334" t="s">
        <v>131</v>
      </c>
      <c r="E107" s="341" t="str">
        <f>IF(参加登録申請者記入シート!H155&lt;&gt;"",参加登録申請者記入シート!H155,"-")</f>
        <v>-</v>
      </c>
    </row>
    <row r="108" spans="1:5" x14ac:dyDescent="0.2">
      <c r="A108" s="529"/>
      <c r="B108" s="531"/>
      <c r="C108" s="333"/>
      <c r="D108" s="336" t="s">
        <v>200</v>
      </c>
      <c r="E108" s="337" t="str">
        <f>IF(参加登録申請者記入シート!H156&lt;&gt;"",参加登録申請者記入シート!H156,"-")</f>
        <v>-</v>
      </c>
    </row>
    <row r="109" spans="1:5" ht="13.8" thickBot="1" x14ac:dyDescent="0.25">
      <c r="A109" s="529"/>
      <c r="B109" s="531"/>
      <c r="C109" s="338"/>
      <c r="D109" s="339" t="s">
        <v>133</v>
      </c>
      <c r="E109" s="340" t="str">
        <f>IF(参加登録申請者記入シート!H157&lt;&gt;"",参加登録申請者記入シート!H157,"-")</f>
        <v>-</v>
      </c>
    </row>
    <row r="110" spans="1:5" x14ac:dyDescent="0.2">
      <c r="A110" s="529"/>
      <c r="B110" s="531"/>
      <c r="C110" s="333" t="s">
        <v>137</v>
      </c>
      <c r="D110" s="334" t="s">
        <v>131</v>
      </c>
      <c r="E110" s="341" t="str">
        <f>IF(参加登録申請者記入シート!H158&lt;&gt;"",参加登録申請者記入シート!H158,"-")</f>
        <v>-</v>
      </c>
    </row>
    <row r="111" spans="1:5" x14ac:dyDescent="0.2">
      <c r="A111" s="529"/>
      <c r="B111" s="531"/>
      <c r="C111" s="333"/>
      <c r="D111" s="336" t="s">
        <v>200</v>
      </c>
      <c r="E111" s="337" t="str">
        <f>IF(参加登録申請者記入シート!H159&lt;&gt;"",参加登録申請者記入シート!H159,"-")</f>
        <v>-</v>
      </c>
    </row>
    <row r="112" spans="1:5" ht="13.8" thickBot="1" x14ac:dyDescent="0.25">
      <c r="A112" s="530"/>
      <c r="B112" s="524"/>
      <c r="C112" s="333"/>
      <c r="D112" s="343" t="s">
        <v>133</v>
      </c>
      <c r="E112" s="340" t="str">
        <f>IF(参加登録申請者記入シート!H160&lt;&gt;"",参加登録申請者記入シート!H160,"-")</f>
        <v>-</v>
      </c>
    </row>
    <row r="113" spans="1:5" ht="13.8" thickBot="1" x14ac:dyDescent="0.25">
      <c r="A113" s="532" t="s">
        <v>138</v>
      </c>
      <c r="B113" s="325" t="s">
        <v>139</v>
      </c>
      <c r="C113" s="326"/>
      <c r="D113" s="326"/>
      <c r="E113" s="344" t="str">
        <f>IF(参加登録申請者記入シート!H161&lt;&gt;"",参加登録申請者記入シート!H161,"-")</f>
        <v>-</v>
      </c>
    </row>
    <row r="114" spans="1:5" x14ac:dyDescent="0.2">
      <c r="A114" s="533"/>
      <c r="B114" s="534" t="s">
        <v>140</v>
      </c>
      <c r="C114" s="346" t="s">
        <v>140</v>
      </c>
      <c r="D114" s="347"/>
      <c r="E114" s="348" t="str">
        <f>IF(参加登録申請者記入シート!H162&lt;&gt;"",参加登録申請者記入シート!H162,"-")</f>
        <v>-</v>
      </c>
    </row>
    <row r="115" spans="1:5" x14ac:dyDescent="0.2">
      <c r="A115" s="533"/>
      <c r="B115" s="532"/>
      <c r="C115" s="349" t="s">
        <v>141</v>
      </c>
      <c r="D115" s="342"/>
      <c r="E115" s="350" t="str">
        <f>IF(参加登録申請者記入シート!H163&lt;&gt;"",参加登録申請者記入シート!H163,"-")</f>
        <v>-</v>
      </c>
    </row>
    <row r="116" spans="1:5" ht="13.8" thickBot="1" x14ac:dyDescent="0.25">
      <c r="A116" s="533"/>
      <c r="B116" s="532"/>
      <c r="C116" s="351" t="s">
        <v>142</v>
      </c>
      <c r="D116" s="352"/>
      <c r="E116" s="353" t="str">
        <f>IF(参加登録申請者記入シート!H164&lt;&gt;"",参加登録申請者記入シート!H164,"-")</f>
        <v>-</v>
      </c>
    </row>
    <row r="117" spans="1:5" x14ac:dyDescent="0.2">
      <c r="A117" s="345"/>
      <c r="B117" s="534" t="s">
        <v>143</v>
      </c>
      <c r="C117" s="354" t="s">
        <v>144</v>
      </c>
      <c r="D117" s="355" t="s">
        <v>131</v>
      </c>
      <c r="E117" s="348" t="str">
        <f>IF(参加登録申請者記入シート!H165&lt;&gt;"",参加登録申請者記入シート!H165,"-")</f>
        <v>-</v>
      </c>
    </row>
    <row r="118" spans="1:5" x14ac:dyDescent="0.2">
      <c r="A118" s="345"/>
      <c r="B118" s="532"/>
      <c r="C118" s="356"/>
      <c r="D118" s="357" t="s">
        <v>145</v>
      </c>
      <c r="E118" s="358" t="str">
        <f>IF(参加登録申請者記入シート!H166&lt;&gt;"",参加登録申請者記入シート!H166,"-")</f>
        <v>-</v>
      </c>
    </row>
    <row r="119" spans="1:5" ht="13.8" thickBot="1" x14ac:dyDescent="0.25">
      <c r="A119" s="345"/>
      <c r="B119" s="532"/>
      <c r="C119" s="359"/>
      <c r="D119" s="360" t="s">
        <v>233</v>
      </c>
      <c r="E119" s="353" t="str">
        <f>IF(参加登録申請者記入シート!H167&lt;&gt;"",参加登録申請者記入シート!H167,"-")</f>
        <v>-</v>
      </c>
    </row>
    <row r="120" spans="1:5" x14ac:dyDescent="0.2">
      <c r="A120" s="345"/>
      <c r="B120" s="532"/>
      <c r="C120" s="356" t="s">
        <v>147</v>
      </c>
      <c r="D120" s="361" t="s">
        <v>131</v>
      </c>
      <c r="E120" s="348" t="str">
        <f>IF(参加登録申請者記入シート!H168&lt;&gt;"",参加登録申請者記入シート!H168,"-")</f>
        <v>-</v>
      </c>
    </row>
    <row r="121" spans="1:5" ht="13.8" thickBot="1" x14ac:dyDescent="0.25">
      <c r="A121" s="345"/>
      <c r="B121" s="532"/>
      <c r="C121" s="356"/>
      <c r="D121" s="360" t="s">
        <v>145</v>
      </c>
      <c r="E121" s="358" t="str">
        <f>IF(参加登録申請者記入シート!H169&lt;&gt;"",参加登録申請者記入シート!H169,"-")</f>
        <v>-</v>
      </c>
    </row>
    <row r="122" spans="1:5" ht="13.8" thickBot="1" x14ac:dyDescent="0.25">
      <c r="A122" s="345"/>
      <c r="B122" s="532"/>
      <c r="C122" s="359"/>
      <c r="D122" s="360" t="s">
        <v>233</v>
      </c>
      <c r="E122" s="353" t="str">
        <f>IF(参加登録申請者記入シート!H170&lt;&gt;"",参加登録申請者記入シート!H170,"-")</f>
        <v>-</v>
      </c>
    </row>
    <row r="123" spans="1:5" x14ac:dyDescent="0.2">
      <c r="A123" s="345"/>
      <c r="B123" s="532"/>
      <c r="C123" s="356" t="s">
        <v>148</v>
      </c>
      <c r="D123" s="361" t="s">
        <v>131</v>
      </c>
      <c r="E123" s="348" t="str">
        <f>IF(参加登録申請者記入シート!H171&lt;&gt;"",参加登録申請者記入シート!H171,"-")</f>
        <v>-</v>
      </c>
    </row>
    <row r="124" spans="1:5" x14ac:dyDescent="0.2">
      <c r="A124" s="345"/>
      <c r="B124" s="532"/>
      <c r="C124" s="356"/>
      <c r="D124" s="357" t="s">
        <v>145</v>
      </c>
      <c r="E124" s="358" t="str">
        <f>IF(参加登録申請者記入シート!H172&lt;&gt;"",参加登録申請者記入シート!H172,"-")</f>
        <v>-</v>
      </c>
    </row>
    <row r="125" spans="1:5" ht="13.8" thickBot="1" x14ac:dyDescent="0.25">
      <c r="A125" s="345"/>
      <c r="B125" s="532"/>
      <c r="C125" s="359"/>
      <c r="D125" s="360" t="s">
        <v>233</v>
      </c>
      <c r="E125" s="353" t="str">
        <f>IF(参加登録申請者記入シート!H173&lt;&gt;"",参加登録申請者記入シート!H173,"-")</f>
        <v>-</v>
      </c>
    </row>
    <row r="126" spans="1:5" x14ac:dyDescent="0.2">
      <c r="A126" s="345"/>
      <c r="B126" s="532"/>
      <c r="C126" s="356" t="s">
        <v>149</v>
      </c>
      <c r="D126" s="361" t="s">
        <v>131</v>
      </c>
      <c r="E126" s="348" t="str">
        <f>IF(参加登録申請者記入シート!H174&lt;&gt;"",参加登録申請者記入シート!H174,"-")</f>
        <v>-</v>
      </c>
    </row>
    <row r="127" spans="1:5" x14ac:dyDescent="0.2">
      <c r="A127" s="345"/>
      <c r="B127" s="532"/>
      <c r="C127" s="356"/>
      <c r="D127" s="357" t="s">
        <v>145</v>
      </c>
      <c r="E127" s="358" t="str">
        <f>IF(参加登録申請者記入シート!H175&lt;&gt;"",参加登録申請者記入シート!H175,"-")</f>
        <v>-</v>
      </c>
    </row>
    <row r="128" spans="1:5" ht="13.8" thickBot="1" x14ac:dyDescent="0.25">
      <c r="A128" s="345"/>
      <c r="B128" s="532"/>
      <c r="C128" s="359"/>
      <c r="D128" s="360" t="s">
        <v>233</v>
      </c>
      <c r="E128" s="353" t="str">
        <f>IF(参加登録申請者記入シート!H176&lt;&gt;"",参加登録申請者記入シート!H176,"-")</f>
        <v>-</v>
      </c>
    </row>
    <row r="129" spans="1:5" x14ac:dyDescent="0.2">
      <c r="A129" s="345"/>
      <c r="B129" s="532"/>
      <c r="C129" s="356" t="s">
        <v>150</v>
      </c>
      <c r="D129" s="361" t="s">
        <v>131</v>
      </c>
      <c r="E129" s="348" t="str">
        <f>IF(参加登録申請者記入シート!H177&lt;&gt;"",参加登録申請者記入シート!H177,"-")</f>
        <v>-</v>
      </c>
    </row>
    <row r="130" spans="1:5" x14ac:dyDescent="0.2">
      <c r="A130" s="345"/>
      <c r="B130" s="532"/>
      <c r="C130" s="356"/>
      <c r="D130" s="357" t="s">
        <v>145</v>
      </c>
      <c r="E130" s="358" t="str">
        <f>IF(参加登録申請者記入シート!H178&lt;&gt;"",参加登録申請者記入シート!H178,"-")</f>
        <v>-</v>
      </c>
    </row>
    <row r="131" spans="1:5" ht="13.8" thickBot="1" x14ac:dyDescent="0.25">
      <c r="A131" s="345"/>
      <c r="B131" s="535"/>
      <c r="C131" s="359"/>
      <c r="D131" s="360" t="s">
        <v>233</v>
      </c>
      <c r="E131" s="353" t="str">
        <f>IF(参加登録申請者記入シート!H179&lt;&gt;"",参加登録申請者記入シート!H179,"-")</f>
        <v>-</v>
      </c>
    </row>
    <row r="132" spans="1:5" x14ac:dyDescent="0.2">
      <c r="A132" s="345"/>
      <c r="B132" s="524" t="s">
        <v>151</v>
      </c>
      <c r="C132" s="328" t="s">
        <v>152</v>
      </c>
      <c r="D132" s="332"/>
      <c r="E132" s="362" t="str">
        <f>IF(参加登録申請者記入シート!H180&lt;&gt;"",参加登録申請者記入シート!H180,"-")</f>
        <v>-</v>
      </c>
    </row>
    <row r="133" spans="1:5" x14ac:dyDescent="0.2">
      <c r="A133" s="345"/>
      <c r="B133" s="524"/>
      <c r="C133" s="328" t="s">
        <v>153</v>
      </c>
      <c r="D133" s="332"/>
      <c r="E133" s="362" t="str">
        <f>IF(参加登録申請者記入シート!H181&lt;&gt;"",参加登録申請者記入シート!H181,"-")</f>
        <v>-</v>
      </c>
    </row>
    <row r="134" spans="1:5" ht="13.8" thickBot="1" x14ac:dyDescent="0.25">
      <c r="A134" s="345"/>
      <c r="B134" s="525"/>
      <c r="C134" s="329" t="s">
        <v>154</v>
      </c>
      <c r="D134" s="330"/>
      <c r="E134" s="363" t="str">
        <f>IF(参加登録申請者記入シート!H182&lt;&gt;"",参加登録申請者記入シート!H182,"-")</f>
        <v>-</v>
      </c>
    </row>
  </sheetData>
  <sheetProtection algorithmName="SHA-512" hashValue="Lo5u+JSbqCptTPpR/lKdtmnHFkHM5s6R0CebWHpIeT8D/3z7v3+RnQ5P3olyFAmeDDss/q8ZsJO51YtlLCnq3A==" saltValue="4g2otoXU7hI7vZk9QO/NFA==" spinCount="100000" sheet="1" objects="1" scenarios="1" formatColumns="0" formatRows="0" selectLockedCells="1"/>
  <mergeCells count="13">
    <mergeCell ref="A67:C67"/>
    <mergeCell ref="A9:E9"/>
    <mergeCell ref="A63:C63"/>
    <mergeCell ref="A64:C64"/>
    <mergeCell ref="A65:C65"/>
    <mergeCell ref="A66:C66"/>
    <mergeCell ref="B132:B134"/>
    <mergeCell ref="A94:E94"/>
    <mergeCell ref="A97:A112"/>
    <mergeCell ref="B98:B112"/>
    <mergeCell ref="A113:A116"/>
    <mergeCell ref="B114:B116"/>
    <mergeCell ref="B117:B131"/>
  </mergeCells>
  <phoneticPr fontId="3"/>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2875C-488E-4180-8D4E-541547C1E93D}">
  <sheetPr codeName="Sheet4"/>
  <dimension ref="A1:I84"/>
  <sheetViews>
    <sheetView showGridLines="0" zoomScale="85" zoomScaleNormal="85" workbookViewId="0">
      <selection sqref="A1:H83"/>
    </sheetView>
  </sheetViews>
  <sheetFormatPr defaultColWidth="7.36328125" defaultRowHeight="13.2" x14ac:dyDescent="0.2"/>
  <cols>
    <col min="1" max="1" width="8.6328125" style="256" customWidth="1"/>
    <col min="2" max="2" width="6.08984375" style="110" customWidth="1"/>
    <col min="3" max="3" width="33.453125" style="110" customWidth="1"/>
    <col min="4" max="4" width="36" style="110" customWidth="1"/>
    <col min="5" max="5" width="6.453125" style="364" bestFit="1" customWidth="1"/>
    <col min="6" max="6" width="39.90625" style="110" customWidth="1"/>
    <col min="7" max="7" width="16.6328125" style="365" customWidth="1"/>
    <col min="8" max="8" width="33" style="365" customWidth="1"/>
    <col min="9" max="9" width="2.1796875" style="110" customWidth="1"/>
    <col min="10" max="16384" width="7.36328125" style="256"/>
  </cols>
  <sheetData>
    <row r="1" spans="1:9" ht="28.35" customHeight="1" thickBot="1" x14ac:dyDescent="0.25">
      <c r="G1" s="365" t="s">
        <v>237</v>
      </c>
      <c r="H1" s="365" t="s">
        <v>238</v>
      </c>
    </row>
    <row r="2" spans="1:9" s="373" customFormat="1" x14ac:dyDescent="0.2">
      <c r="A2" s="366" t="s">
        <v>685</v>
      </c>
      <c r="B2" s="367"/>
      <c r="C2" s="368"/>
      <c r="D2" s="368"/>
      <c r="E2" s="369"/>
      <c r="F2" s="370"/>
      <c r="G2" s="371" t="s">
        <v>239</v>
      </c>
      <c r="H2" s="372"/>
      <c r="I2" s="368"/>
    </row>
    <row r="3" spans="1:9" s="373" customFormat="1" ht="40.35" customHeight="1" thickBot="1" x14ac:dyDescent="0.25">
      <c r="A3" s="366"/>
      <c r="B3" s="367"/>
      <c r="C3" s="368"/>
      <c r="D3" s="368"/>
      <c r="E3" s="369"/>
      <c r="F3" s="370"/>
      <c r="G3" s="374" t="str">
        <f>IF(COUNTIF(電源等情報登録項目!G6:G83,"不合格")&gt;0,"不合格",IF(COUNTIF(電源等情報登録項目!G6:G83,"仮合格")&gt;0,"条件付き合格",IF(COUNTIF(電源等情報登録項目!G6:G83,"合格")&gt;0,"合格","")))</f>
        <v/>
      </c>
      <c r="H3" s="372"/>
      <c r="I3" s="368"/>
    </row>
    <row r="4" spans="1:9" s="368" customFormat="1" ht="27" customHeight="1" x14ac:dyDescent="0.3">
      <c r="A4" s="545" t="s">
        <v>240</v>
      </c>
      <c r="B4" s="545" t="s">
        <v>6</v>
      </c>
      <c r="C4" s="547" t="s">
        <v>241</v>
      </c>
      <c r="D4" s="548"/>
      <c r="E4" s="545" t="s">
        <v>8</v>
      </c>
      <c r="F4" s="551" t="s">
        <v>242</v>
      </c>
      <c r="G4" s="553" t="s">
        <v>243</v>
      </c>
      <c r="H4" s="543" t="s">
        <v>244</v>
      </c>
      <c r="I4" s="368" t="s">
        <v>187</v>
      </c>
    </row>
    <row r="5" spans="1:9" s="368" customFormat="1" ht="18.600000000000001" customHeight="1" thickBot="1" x14ac:dyDescent="0.35">
      <c r="A5" s="546"/>
      <c r="B5" s="546"/>
      <c r="C5" s="549"/>
      <c r="D5" s="550"/>
      <c r="E5" s="546"/>
      <c r="F5" s="552"/>
      <c r="G5" s="554"/>
      <c r="H5" s="544"/>
      <c r="I5" s="368" t="s">
        <v>187</v>
      </c>
    </row>
    <row r="6" spans="1:9" s="368" customFormat="1" x14ac:dyDescent="0.2">
      <c r="A6" s="375" t="s">
        <v>53</v>
      </c>
      <c r="B6" s="376">
        <f>ROW()-5</f>
        <v>1</v>
      </c>
      <c r="C6" s="377" t="s">
        <v>245</v>
      </c>
      <c r="D6" s="378"/>
      <c r="E6" s="379" t="s">
        <v>14</v>
      </c>
      <c r="F6" s="380" t="s">
        <v>246</v>
      </c>
      <c r="G6" s="381"/>
      <c r="H6" s="382"/>
      <c r="I6" s="368" t="s">
        <v>187</v>
      </c>
    </row>
    <row r="7" spans="1:9" s="373" customFormat="1" ht="13.8" thickBot="1" x14ac:dyDescent="0.25">
      <c r="A7" s="375"/>
      <c r="B7" s="376">
        <f t="shared" ref="B7:B83" si="0">ROW()-5</f>
        <v>2</v>
      </c>
      <c r="C7" s="383" t="s">
        <v>54</v>
      </c>
      <c r="D7" s="384"/>
      <c r="E7" s="385" t="s">
        <v>14</v>
      </c>
      <c r="F7" s="386" t="s">
        <v>204</v>
      </c>
      <c r="G7" s="381"/>
      <c r="H7" s="387"/>
      <c r="I7" s="368" t="s">
        <v>187</v>
      </c>
    </row>
    <row r="8" spans="1:9" x14ac:dyDescent="0.2">
      <c r="A8" s="286"/>
      <c r="B8" s="376">
        <f t="shared" si="0"/>
        <v>3</v>
      </c>
      <c r="C8" s="388" t="s">
        <v>55</v>
      </c>
      <c r="D8" s="389"/>
      <c r="E8" s="390" t="s">
        <v>56</v>
      </c>
      <c r="F8" s="386" t="str">
        <f>IF(参加登録申請者記入シート!H58&lt;&gt;"",参加登録申請者記入シート!H58,"")</f>
        <v/>
      </c>
      <c r="G8" s="381"/>
      <c r="H8" s="391"/>
      <c r="I8" s="368" t="s">
        <v>187</v>
      </c>
    </row>
    <row r="9" spans="1:9" x14ac:dyDescent="0.2">
      <c r="A9" s="286"/>
      <c r="B9" s="376">
        <f t="shared" si="0"/>
        <v>4</v>
      </c>
      <c r="C9" s="392" t="s">
        <v>247</v>
      </c>
      <c r="D9" s="389"/>
      <c r="E9" s="390" t="s">
        <v>14</v>
      </c>
      <c r="F9" s="386" t="str">
        <f>IF(参加登録申請者記入シート!H10="単一事業者による参加登録",IF(参加登録申請者記入シート!H12&lt;&gt;"",参加登録申請者記入シート!H12,""),IF(参加登録申請者記入シート!H21&lt;&gt;"",参加登録申請者記入シート!H21,""))</f>
        <v/>
      </c>
      <c r="G9" s="393"/>
      <c r="H9" s="391"/>
      <c r="I9" s="368" t="s">
        <v>187</v>
      </c>
    </row>
    <row r="10" spans="1:9" x14ac:dyDescent="0.2">
      <c r="A10" s="286"/>
      <c r="B10" s="376">
        <f t="shared" si="0"/>
        <v>5</v>
      </c>
      <c r="C10" s="392" t="s">
        <v>16</v>
      </c>
      <c r="D10" s="389"/>
      <c r="E10" s="390" t="s">
        <v>14</v>
      </c>
      <c r="F10" s="386" t="str">
        <f>IF(参加登録申請者記入シート!H10="単一事業者による参加登録",IF(参加登録申請者記入シート!H11&lt;&gt;"",参加登録申請者記入シート!H11,""),IF(参加登録申請者記入シート!H20&lt;&gt;"",参加登録申請者記入シート!H20,""))</f>
        <v/>
      </c>
      <c r="G10" s="381"/>
      <c r="H10" s="391"/>
      <c r="I10" s="368" t="s">
        <v>187</v>
      </c>
    </row>
    <row r="11" spans="1:9" x14ac:dyDescent="0.2">
      <c r="A11" s="286"/>
      <c r="B11" s="376">
        <f t="shared" si="0"/>
        <v>6</v>
      </c>
      <c r="C11" s="392" t="s">
        <v>57</v>
      </c>
      <c r="D11" s="389"/>
      <c r="E11" s="390" t="s">
        <v>14</v>
      </c>
      <c r="F11" s="386" t="str">
        <f>IF(参加登録申請者記入シート!H59&lt;&gt;"",参加登録申請者記入シート!H59,"")</f>
        <v/>
      </c>
      <c r="G11" s="381"/>
      <c r="H11" s="391"/>
      <c r="I11" s="368" t="s">
        <v>187</v>
      </c>
    </row>
    <row r="12" spans="1:9" x14ac:dyDescent="0.2">
      <c r="A12" s="286"/>
      <c r="B12" s="376">
        <f t="shared" si="0"/>
        <v>7</v>
      </c>
      <c r="C12" s="392" t="s">
        <v>58</v>
      </c>
      <c r="D12" s="389"/>
      <c r="E12" s="390" t="s">
        <v>14</v>
      </c>
      <c r="F12" s="386" t="str">
        <f>IF(参加登録申請者記入シート!H60&lt;&gt;"",参加登録申請者記入シート!H60,"")</f>
        <v/>
      </c>
      <c r="H12" s="391"/>
      <c r="I12" s="368" t="s">
        <v>187</v>
      </c>
    </row>
    <row r="13" spans="1:9" x14ac:dyDescent="0.2">
      <c r="A13" s="286"/>
      <c r="B13" s="376">
        <f t="shared" si="0"/>
        <v>8</v>
      </c>
      <c r="C13" s="392" t="s">
        <v>66</v>
      </c>
      <c r="D13" s="389"/>
      <c r="E13" s="390" t="s">
        <v>14</v>
      </c>
      <c r="F13" s="386" t="str">
        <f>IF(参加登録申請者記入シート!H69&lt;&gt;"",参加登録申請者記入シート!H69,"")</f>
        <v/>
      </c>
      <c r="G13" s="394"/>
      <c r="H13" s="391"/>
      <c r="I13" s="368" t="s">
        <v>187</v>
      </c>
    </row>
    <row r="14" spans="1:9" x14ac:dyDescent="0.2">
      <c r="A14" s="286"/>
      <c r="B14" s="376">
        <f t="shared" si="0"/>
        <v>9</v>
      </c>
      <c r="C14" s="392" t="s">
        <v>67</v>
      </c>
      <c r="D14" s="389"/>
      <c r="E14" s="390" t="s">
        <v>14</v>
      </c>
      <c r="F14" s="386" t="str">
        <f>IF(参加登録申請者記入シート!H70&lt;&gt;"",参加登録申請者記入シート!H70,"")</f>
        <v/>
      </c>
      <c r="G14" s="381"/>
      <c r="H14" s="391"/>
      <c r="I14" s="368" t="s">
        <v>187</v>
      </c>
    </row>
    <row r="15" spans="1:9" ht="13.8" thickBot="1" x14ac:dyDescent="0.25">
      <c r="A15" s="291"/>
      <c r="B15" s="376">
        <f t="shared" si="0"/>
        <v>10</v>
      </c>
      <c r="C15" s="395" t="s">
        <v>68</v>
      </c>
      <c r="D15" s="396"/>
      <c r="E15" s="397" t="s">
        <v>14</v>
      </c>
      <c r="F15" s="398" t="str">
        <f>IF(参加登録申請者記入シート!H71&lt;&gt;"",参加登録申請者記入シート!H71,"")</f>
        <v/>
      </c>
      <c r="G15" s="399"/>
      <c r="H15" s="400"/>
      <c r="I15" s="368" t="s">
        <v>187</v>
      </c>
    </row>
    <row r="16" spans="1:9" x14ac:dyDescent="0.2">
      <c r="A16" s="401" t="s">
        <v>69</v>
      </c>
      <c r="B16" s="376">
        <f t="shared" si="0"/>
        <v>11</v>
      </c>
      <c r="C16" s="388" t="s">
        <v>70</v>
      </c>
      <c r="D16" s="402"/>
      <c r="E16" s="376" t="s">
        <v>31</v>
      </c>
      <c r="F16" s="403" t="str">
        <f>IF(参加登録申請者記入シート!H72&lt;&gt;"",参加登録申請者記入シート!H72,"")</f>
        <v/>
      </c>
      <c r="G16" s="381"/>
      <c r="H16" s="404"/>
      <c r="I16" s="368" t="s">
        <v>187</v>
      </c>
    </row>
    <row r="17" spans="1:9" x14ac:dyDescent="0.2">
      <c r="A17" s="405"/>
      <c r="B17" s="376">
        <f t="shared" si="0"/>
        <v>12</v>
      </c>
      <c r="C17" s="406" t="s">
        <v>72</v>
      </c>
      <c r="D17" s="407"/>
      <c r="E17" s="376" t="s">
        <v>31</v>
      </c>
      <c r="F17" s="403" t="str">
        <f>IF(参加登録申請者記入シート!H73&lt;&gt;"",参加登録申請者記入シート!H73,"")</f>
        <v/>
      </c>
      <c r="G17" s="381"/>
      <c r="H17" s="404"/>
      <c r="I17" s="368" t="s">
        <v>187</v>
      </c>
    </row>
    <row r="18" spans="1:9" x14ac:dyDescent="0.2">
      <c r="A18" s="405"/>
      <c r="B18" s="376">
        <f t="shared" si="0"/>
        <v>13</v>
      </c>
      <c r="C18" s="406" t="s">
        <v>267</v>
      </c>
      <c r="D18" s="407"/>
      <c r="E18" s="376" t="s">
        <v>31</v>
      </c>
      <c r="F18" s="403" t="str">
        <f>IF(参加登録申請者記入シート!H74&lt;&gt;"",参加登録申請者記入シート!H74,"")</f>
        <v/>
      </c>
      <c r="G18" s="381"/>
      <c r="H18" s="391"/>
      <c r="I18" s="368" t="s">
        <v>187</v>
      </c>
    </row>
    <row r="19" spans="1:9" x14ac:dyDescent="0.2">
      <c r="A19" s="405"/>
      <c r="B19" s="376">
        <f t="shared" si="0"/>
        <v>14</v>
      </c>
      <c r="C19" s="406" t="s">
        <v>74</v>
      </c>
      <c r="D19" s="407"/>
      <c r="E19" s="376" t="s">
        <v>31</v>
      </c>
      <c r="F19" s="403" t="str">
        <f>IF(参加登録申請者記入シート!H75&lt;&gt;"",参加登録申請者記入シート!H75,"")</f>
        <v/>
      </c>
      <c r="G19" s="381"/>
      <c r="H19" s="391"/>
      <c r="I19" s="368" t="s">
        <v>187</v>
      </c>
    </row>
    <row r="20" spans="1:9" x14ac:dyDescent="0.2">
      <c r="A20" s="405"/>
      <c r="B20" s="376">
        <f t="shared" si="0"/>
        <v>15</v>
      </c>
      <c r="C20" s="406" t="s">
        <v>465</v>
      </c>
      <c r="D20" s="407"/>
      <c r="E20" s="376" t="s">
        <v>31</v>
      </c>
      <c r="F20" s="403" t="str">
        <f>IF(参加登録申請者記入シート!H76&lt;&gt;"",参加登録申請者記入シート!H76,"")</f>
        <v/>
      </c>
      <c r="G20" s="381"/>
      <c r="H20" s="391"/>
      <c r="I20" s="368" t="s">
        <v>187</v>
      </c>
    </row>
    <row r="21" spans="1:9" x14ac:dyDescent="0.2">
      <c r="A21" s="405"/>
      <c r="B21" s="376">
        <f t="shared" si="0"/>
        <v>16</v>
      </c>
      <c r="C21" s="406" t="s">
        <v>75</v>
      </c>
      <c r="D21" s="407"/>
      <c r="E21" s="390" t="s">
        <v>46</v>
      </c>
      <c r="F21" s="403" t="str">
        <f>IF(参加登録申請者記入シート!H77&lt;&gt;"",参加登録申請者記入シート!H77,"")</f>
        <v/>
      </c>
      <c r="G21" s="381"/>
      <c r="H21" s="391"/>
      <c r="I21" s="368" t="s">
        <v>187</v>
      </c>
    </row>
    <row r="22" spans="1:9" x14ac:dyDescent="0.2">
      <c r="A22" s="405"/>
      <c r="B22" s="376">
        <f t="shared" si="0"/>
        <v>17</v>
      </c>
      <c r="C22" s="406" t="s">
        <v>451</v>
      </c>
      <c r="D22" s="407"/>
      <c r="E22" s="390" t="s">
        <v>46</v>
      </c>
      <c r="F22" s="403" t="str">
        <f>IF(参加登録申請者記入シート!H78&lt;&gt;"",参加登録申請者記入シート!H78,"")</f>
        <v/>
      </c>
      <c r="G22" s="381"/>
      <c r="H22" s="391"/>
      <c r="I22" s="368" t="s">
        <v>187</v>
      </c>
    </row>
    <row r="23" spans="1:9" x14ac:dyDescent="0.2">
      <c r="A23" s="405"/>
      <c r="B23" s="376">
        <f t="shared" si="0"/>
        <v>18</v>
      </c>
      <c r="C23" s="406" t="s">
        <v>466</v>
      </c>
      <c r="D23" s="407"/>
      <c r="E23" s="390" t="s">
        <v>46</v>
      </c>
      <c r="F23" s="403" t="str">
        <f>IF(参加登録申請者記入シート!H79&lt;&gt;"",参加登録申請者記入シート!H79,"")</f>
        <v/>
      </c>
      <c r="G23" s="381"/>
      <c r="H23" s="391"/>
      <c r="I23" s="368"/>
    </row>
    <row r="24" spans="1:9" x14ac:dyDescent="0.2">
      <c r="A24" s="405"/>
      <c r="B24" s="376">
        <f t="shared" si="0"/>
        <v>19</v>
      </c>
      <c r="C24" s="406" t="s">
        <v>467</v>
      </c>
      <c r="D24" s="407"/>
      <c r="E24" s="390" t="s">
        <v>46</v>
      </c>
      <c r="F24" s="403" t="str">
        <f>IF(参加登録申請者記入シート!H80&lt;&gt;"",参加登録申請者記入シート!H80,"")</f>
        <v/>
      </c>
      <c r="G24" s="381"/>
      <c r="H24" s="391"/>
      <c r="I24" s="368"/>
    </row>
    <row r="25" spans="1:9" x14ac:dyDescent="0.2">
      <c r="A25" s="405"/>
      <c r="B25" s="376">
        <f t="shared" si="0"/>
        <v>20</v>
      </c>
      <c r="C25" s="406" t="s">
        <v>269</v>
      </c>
      <c r="D25" s="407"/>
      <c r="E25" s="390" t="s">
        <v>248</v>
      </c>
      <c r="F25" s="9" t="str">
        <f>IF(参加登録申請者記入シート!H81&lt;&gt;"",参加登録申請者記入シート!H81,"")</f>
        <v/>
      </c>
      <c r="G25" s="381"/>
      <c r="H25" s="391"/>
      <c r="I25" s="368" t="s">
        <v>187</v>
      </c>
    </row>
    <row r="26" spans="1:9" x14ac:dyDescent="0.2">
      <c r="A26" s="405"/>
      <c r="B26" s="376">
        <f t="shared" si="0"/>
        <v>21</v>
      </c>
      <c r="C26" s="406" t="s">
        <v>468</v>
      </c>
      <c r="D26" s="407"/>
      <c r="E26" s="390" t="s">
        <v>248</v>
      </c>
      <c r="F26" s="9" t="str">
        <f>IF(参加登録申請者記入シート!H82&lt;&gt;"",参加登録申請者記入シート!H82,"")</f>
        <v/>
      </c>
      <c r="G26" s="381"/>
      <c r="H26" s="391"/>
      <c r="I26" s="368" t="s">
        <v>187</v>
      </c>
    </row>
    <row r="27" spans="1:9" x14ac:dyDescent="0.2">
      <c r="A27" s="405"/>
      <c r="B27" s="376">
        <f t="shared" si="0"/>
        <v>22</v>
      </c>
      <c r="C27" s="406" t="s">
        <v>270</v>
      </c>
      <c r="D27" s="407"/>
      <c r="E27" s="390" t="s">
        <v>248</v>
      </c>
      <c r="F27" s="9" t="str">
        <f>IF(参加登録申請者記入シート!H83&lt;&gt;"",参加登録申請者記入シート!H83,"")</f>
        <v/>
      </c>
      <c r="G27" s="381"/>
      <c r="H27" s="391"/>
      <c r="I27" s="368" t="s">
        <v>187</v>
      </c>
    </row>
    <row r="28" spans="1:9" x14ac:dyDescent="0.2">
      <c r="A28" s="405"/>
      <c r="B28" s="376">
        <f t="shared" si="0"/>
        <v>23</v>
      </c>
      <c r="C28" s="406" t="s">
        <v>271</v>
      </c>
      <c r="D28" s="407"/>
      <c r="E28" s="390" t="s">
        <v>248</v>
      </c>
      <c r="F28" s="9" t="str">
        <f>IF(参加登録申請者記入シート!H84&lt;&gt;"",参加登録申請者記入シート!H84,"")</f>
        <v/>
      </c>
      <c r="G28" s="381"/>
      <c r="H28" s="391"/>
      <c r="I28" s="368" t="s">
        <v>187</v>
      </c>
    </row>
    <row r="29" spans="1:9" x14ac:dyDescent="0.2">
      <c r="A29" s="405"/>
      <c r="B29" s="376">
        <f t="shared" si="0"/>
        <v>24</v>
      </c>
      <c r="C29" s="406" t="s">
        <v>272</v>
      </c>
      <c r="D29" s="407"/>
      <c r="E29" s="390" t="s">
        <v>248</v>
      </c>
      <c r="F29" s="9" t="str">
        <f>IF(参加登録申請者記入シート!H85&lt;&gt;"",参加登録申請者記入シート!H85,"")</f>
        <v/>
      </c>
      <c r="G29" s="381"/>
      <c r="H29" s="391"/>
      <c r="I29" s="368" t="s">
        <v>187</v>
      </c>
    </row>
    <row r="30" spans="1:9" x14ac:dyDescent="0.2">
      <c r="A30" s="405"/>
      <c r="B30" s="376">
        <f t="shared" si="0"/>
        <v>25</v>
      </c>
      <c r="C30" s="406" t="s">
        <v>273</v>
      </c>
      <c r="D30" s="407"/>
      <c r="E30" s="390" t="s">
        <v>248</v>
      </c>
      <c r="F30" s="9" t="str">
        <f>IF(参加登録申請者記入シート!H86&lt;&gt;"",参加登録申請者記入シート!H86,"")</f>
        <v/>
      </c>
      <c r="G30" s="381"/>
      <c r="H30" s="391"/>
      <c r="I30" s="368" t="s">
        <v>187</v>
      </c>
    </row>
    <row r="31" spans="1:9" x14ac:dyDescent="0.2">
      <c r="A31" s="405"/>
      <c r="B31" s="376">
        <f t="shared" si="0"/>
        <v>26</v>
      </c>
      <c r="C31" s="406" t="s">
        <v>274</v>
      </c>
      <c r="D31" s="407"/>
      <c r="E31" s="376" t="s">
        <v>248</v>
      </c>
      <c r="F31" s="9" t="str">
        <f>IF(参加登録申請者記入シート!H87&lt;&gt;"",参加登録申請者記入シート!H87,"")</f>
        <v/>
      </c>
      <c r="G31" s="381"/>
      <c r="H31" s="404"/>
      <c r="I31" s="368" t="s">
        <v>187</v>
      </c>
    </row>
    <row r="32" spans="1:9" x14ac:dyDescent="0.2">
      <c r="A32" s="405"/>
      <c r="B32" s="376">
        <f t="shared" si="0"/>
        <v>27</v>
      </c>
      <c r="C32" s="406" t="s">
        <v>275</v>
      </c>
      <c r="D32" s="407"/>
      <c r="E32" s="376" t="s">
        <v>248</v>
      </c>
      <c r="F32" s="9" t="str">
        <f>IF(参加登録申請者記入シート!H88&lt;&gt;"",参加登録申請者記入シート!H88,"")</f>
        <v/>
      </c>
      <c r="G32" s="381"/>
      <c r="H32" s="404"/>
      <c r="I32" s="368" t="s">
        <v>187</v>
      </c>
    </row>
    <row r="33" spans="1:9" x14ac:dyDescent="0.2">
      <c r="A33" s="405"/>
      <c r="B33" s="376">
        <f t="shared" si="0"/>
        <v>28</v>
      </c>
      <c r="C33" s="406" t="s">
        <v>469</v>
      </c>
      <c r="D33" s="407"/>
      <c r="E33" s="376" t="s">
        <v>248</v>
      </c>
      <c r="F33" s="9" t="str">
        <f>IF(参加登録申請者記入シート!H89&lt;&gt;"",参加登録申請者記入シート!H89,"")</f>
        <v/>
      </c>
      <c r="G33" s="381"/>
      <c r="H33" s="404"/>
      <c r="I33" s="368"/>
    </row>
    <row r="34" spans="1:9" x14ac:dyDescent="0.2">
      <c r="A34" s="405"/>
      <c r="B34" s="376">
        <f t="shared" si="0"/>
        <v>29</v>
      </c>
      <c r="C34" s="406" t="s">
        <v>276</v>
      </c>
      <c r="D34" s="407"/>
      <c r="E34" s="390" t="s">
        <v>248</v>
      </c>
      <c r="F34" s="9" t="str">
        <f>IF(参加登録申請者記入シート!H90&lt;&gt;"",参加登録申請者記入シート!H90,"")</f>
        <v/>
      </c>
      <c r="G34" s="381"/>
      <c r="H34" s="391"/>
      <c r="I34" s="368" t="s">
        <v>187</v>
      </c>
    </row>
    <row r="35" spans="1:9" x14ac:dyDescent="0.2">
      <c r="A35" s="405"/>
      <c r="B35" s="376">
        <f t="shared" si="0"/>
        <v>30</v>
      </c>
      <c r="C35" s="406" t="s">
        <v>470</v>
      </c>
      <c r="D35" s="407"/>
      <c r="E35" s="390" t="s">
        <v>248</v>
      </c>
      <c r="F35" s="9" t="str">
        <f>IF(参加登録申請者記入シート!H91&lt;&gt;"",参加登録申請者記入シート!H91,"")</f>
        <v/>
      </c>
      <c r="G35" s="381"/>
      <c r="H35" s="391"/>
      <c r="I35" s="368" t="s">
        <v>187</v>
      </c>
    </row>
    <row r="36" spans="1:9" x14ac:dyDescent="0.2">
      <c r="A36" s="405"/>
      <c r="B36" s="376">
        <f t="shared" si="0"/>
        <v>31</v>
      </c>
      <c r="C36" s="406" t="s">
        <v>277</v>
      </c>
      <c r="D36" s="407"/>
      <c r="E36" s="390" t="s">
        <v>248</v>
      </c>
      <c r="F36" s="9">
        <f>IF(参加登録申請者記入シート!H92&lt;&gt;"",参加登録申請者記入シート!H92,"")</f>
        <v>0</v>
      </c>
      <c r="G36" s="381"/>
      <c r="H36" s="391"/>
      <c r="I36" s="368" t="s">
        <v>187</v>
      </c>
    </row>
    <row r="37" spans="1:9" x14ac:dyDescent="0.2">
      <c r="A37" s="405"/>
      <c r="B37" s="376">
        <f t="shared" si="0"/>
        <v>32</v>
      </c>
      <c r="C37" s="406" t="s">
        <v>455</v>
      </c>
      <c r="D37" s="407"/>
      <c r="E37" s="390" t="s">
        <v>248</v>
      </c>
      <c r="F37" s="9" t="str">
        <f>IF(参加登録申請者記入シート!H93&lt;&gt;"",参加登録申請者記入シート!H93,"")</f>
        <v/>
      </c>
      <c r="G37" s="381"/>
      <c r="H37" s="391"/>
      <c r="I37" s="368"/>
    </row>
    <row r="38" spans="1:9" x14ac:dyDescent="0.2">
      <c r="A38" s="405"/>
      <c r="B38" s="376">
        <f t="shared" si="0"/>
        <v>33</v>
      </c>
      <c r="C38" s="406" t="s">
        <v>88</v>
      </c>
      <c r="D38" s="407"/>
      <c r="E38" s="376" t="s">
        <v>249</v>
      </c>
      <c r="F38" s="403" t="str">
        <f>IF(参加登録申請者記入シート!H94&lt;&gt;"",参加登録申請者記入シート!H94,"")</f>
        <v/>
      </c>
      <c r="G38" s="381"/>
      <c r="H38" s="391"/>
      <c r="I38" s="368" t="s">
        <v>187</v>
      </c>
    </row>
    <row r="39" spans="1:9" x14ac:dyDescent="0.2">
      <c r="A39" s="405"/>
      <c r="B39" s="376">
        <f t="shared" si="0"/>
        <v>34</v>
      </c>
      <c r="C39" s="406" t="s">
        <v>90</v>
      </c>
      <c r="D39" s="407"/>
      <c r="E39" s="376" t="s">
        <v>31</v>
      </c>
      <c r="F39" s="403" t="str">
        <f>IF(参加登録申請者記入シート!H95&lt;&gt;"",参加登録申請者記入シート!H95,"")</f>
        <v/>
      </c>
      <c r="G39" s="381"/>
      <c r="H39" s="391"/>
      <c r="I39" s="368" t="s">
        <v>187</v>
      </c>
    </row>
    <row r="40" spans="1:9" x14ac:dyDescent="0.2">
      <c r="A40" s="405"/>
      <c r="B40" s="376">
        <f t="shared" si="0"/>
        <v>35</v>
      </c>
      <c r="C40" s="406" t="s">
        <v>457</v>
      </c>
      <c r="D40" s="407"/>
      <c r="E40" s="376" t="s">
        <v>31</v>
      </c>
      <c r="F40" s="403" t="str">
        <f>IF(参加登録申請者記入シート!H96&lt;&gt;"",参加登録申請者記入シート!H96,"")</f>
        <v/>
      </c>
      <c r="G40" s="381"/>
      <c r="H40" s="391"/>
      <c r="I40" s="368"/>
    </row>
    <row r="41" spans="1:9" x14ac:dyDescent="0.2">
      <c r="A41" s="405"/>
      <c r="B41" s="376">
        <f t="shared" si="0"/>
        <v>36</v>
      </c>
      <c r="C41" s="406" t="s">
        <v>91</v>
      </c>
      <c r="D41" s="407"/>
      <c r="E41" s="376" t="s">
        <v>31</v>
      </c>
      <c r="F41" s="403" t="str">
        <f>IF(参加登録申請者記入シート!H97&lt;&gt;"",参加登録申請者記入シート!H97,"")</f>
        <v/>
      </c>
      <c r="G41" s="381"/>
      <c r="H41" s="391"/>
      <c r="I41" s="368" t="s">
        <v>187</v>
      </c>
    </row>
    <row r="42" spans="1:9" x14ac:dyDescent="0.2">
      <c r="A42" s="405"/>
      <c r="B42" s="376">
        <f t="shared" si="0"/>
        <v>37</v>
      </c>
      <c r="C42" s="406" t="s">
        <v>92</v>
      </c>
      <c r="D42" s="407"/>
      <c r="E42" s="376" t="s">
        <v>31</v>
      </c>
      <c r="F42" s="403" t="str">
        <f>IF(参加登録申請者記入シート!H98&lt;&gt;"",参加登録申請者記入シート!H98,"-")</f>
        <v>-</v>
      </c>
      <c r="G42" s="381"/>
      <c r="H42" s="391"/>
      <c r="I42" s="368" t="s">
        <v>187</v>
      </c>
    </row>
    <row r="43" spans="1:9" x14ac:dyDescent="0.2">
      <c r="A43" s="405"/>
      <c r="B43" s="376">
        <f t="shared" si="0"/>
        <v>38</v>
      </c>
      <c r="C43" s="406" t="s">
        <v>93</v>
      </c>
      <c r="D43" s="407"/>
      <c r="E43" s="376" t="s">
        <v>249</v>
      </c>
      <c r="F43" s="403" t="str">
        <f>IF(参加登録申請者記入シート!H99&lt;&gt;"",参加登録申請者記入シート!H99,"-")</f>
        <v>-</v>
      </c>
      <c r="G43" s="381"/>
      <c r="H43" s="391"/>
      <c r="I43" s="368" t="s">
        <v>187</v>
      </c>
    </row>
    <row r="44" spans="1:9" x14ac:dyDescent="0.2">
      <c r="A44" s="405"/>
      <c r="B44" s="376">
        <f t="shared" si="0"/>
        <v>39</v>
      </c>
      <c r="C44" s="406" t="s">
        <v>250</v>
      </c>
      <c r="D44" s="407"/>
      <c r="E44" s="376" t="s">
        <v>249</v>
      </c>
      <c r="F44" s="403" t="str">
        <f>IF(参加登録申請者記入シート!H100&lt;&gt;"",参加登録申請者記入シート!H100,"-")</f>
        <v>-</v>
      </c>
      <c r="G44" s="381"/>
      <c r="H44" s="391"/>
      <c r="I44" s="368" t="s">
        <v>187</v>
      </c>
    </row>
    <row r="45" spans="1:9" x14ac:dyDescent="0.2">
      <c r="A45" s="405"/>
      <c r="B45" s="376">
        <f t="shared" si="0"/>
        <v>40</v>
      </c>
      <c r="C45" s="406" t="s">
        <v>95</v>
      </c>
      <c r="D45" s="407"/>
      <c r="E45" s="390" t="s">
        <v>31</v>
      </c>
      <c r="F45" s="403" t="str">
        <f>IF(参加登録申請者記入シート!H101&lt;&gt;"",参加登録申請者記入シート!H101,"-")</f>
        <v>-</v>
      </c>
      <c r="G45" s="381"/>
      <c r="H45" s="391"/>
      <c r="I45" s="368" t="s">
        <v>187</v>
      </c>
    </row>
    <row r="46" spans="1:9" x14ac:dyDescent="0.2">
      <c r="A46" s="405"/>
      <c r="B46" s="376">
        <f t="shared" si="0"/>
        <v>41</v>
      </c>
      <c r="C46" s="406" t="s">
        <v>96</v>
      </c>
      <c r="D46" s="407"/>
      <c r="E46" s="376" t="s">
        <v>31</v>
      </c>
      <c r="F46" s="403" t="str">
        <f>IF(参加登録申請者記入シート!H102&lt;&gt;"",参加登録申請者記入シート!H102,"-")</f>
        <v>-</v>
      </c>
      <c r="G46" s="381"/>
      <c r="H46" s="404"/>
      <c r="I46" s="368" t="s">
        <v>187</v>
      </c>
    </row>
    <row r="47" spans="1:9" x14ac:dyDescent="0.2">
      <c r="A47" s="405"/>
      <c r="B47" s="376">
        <f t="shared" si="0"/>
        <v>42</v>
      </c>
      <c r="C47" s="406" t="s">
        <v>97</v>
      </c>
      <c r="D47" s="407"/>
      <c r="E47" s="376" t="s">
        <v>31</v>
      </c>
      <c r="F47" s="403" t="str">
        <f>IF(参加登録申請者記入シート!H103&lt;&gt;"",参加登録申請者記入シート!H103,"-")</f>
        <v>-</v>
      </c>
      <c r="G47" s="381"/>
      <c r="H47" s="408"/>
      <c r="I47" s="368" t="s">
        <v>187</v>
      </c>
    </row>
    <row r="48" spans="1:9" x14ac:dyDescent="0.2">
      <c r="A48" s="405"/>
      <c r="B48" s="376">
        <f t="shared" si="0"/>
        <v>43</v>
      </c>
      <c r="C48" s="406" t="s">
        <v>98</v>
      </c>
      <c r="D48" s="407"/>
      <c r="E48" s="376" t="s">
        <v>31</v>
      </c>
      <c r="F48" s="403" t="str">
        <f>IF(参加登録申請者記入シート!H104&lt;&gt;"",参加登録申請者記入シート!H104,"-")</f>
        <v>-</v>
      </c>
      <c r="G48" s="381"/>
      <c r="H48" s="408"/>
      <c r="I48" s="368" t="s">
        <v>187</v>
      </c>
    </row>
    <row r="49" spans="1:9" x14ac:dyDescent="0.2">
      <c r="A49" s="405"/>
      <c r="B49" s="376">
        <f t="shared" si="0"/>
        <v>44</v>
      </c>
      <c r="C49" s="406" t="s">
        <v>99</v>
      </c>
      <c r="D49" s="407"/>
      <c r="E49" s="376" t="s">
        <v>31</v>
      </c>
      <c r="F49" s="403" t="str">
        <f>IF(参加登録申請者記入シート!H105&lt;&gt;"",参加登録申請者記入シート!H105,"-")</f>
        <v>-</v>
      </c>
      <c r="G49" s="381"/>
      <c r="H49" s="408"/>
      <c r="I49" s="368" t="s">
        <v>187</v>
      </c>
    </row>
    <row r="50" spans="1:9" x14ac:dyDescent="0.2">
      <c r="A50" s="405"/>
      <c r="B50" s="376">
        <f t="shared" si="0"/>
        <v>45</v>
      </c>
      <c r="C50" s="406" t="s">
        <v>100</v>
      </c>
      <c r="D50" s="407"/>
      <c r="E50" s="376" t="s">
        <v>251</v>
      </c>
      <c r="F50" s="409" t="str">
        <f>IF(参加登録申請者記入シート!H106&lt;&gt;"",参加登録申請者記入シート!H106,"-")</f>
        <v>-</v>
      </c>
      <c r="G50" s="381"/>
      <c r="H50" s="408"/>
      <c r="I50" s="368" t="s">
        <v>187</v>
      </c>
    </row>
    <row r="51" spans="1:9" x14ac:dyDescent="0.2">
      <c r="A51" s="405"/>
      <c r="B51" s="376">
        <f t="shared" si="0"/>
        <v>46</v>
      </c>
      <c r="C51" s="406" t="s">
        <v>101</v>
      </c>
      <c r="D51" s="407"/>
      <c r="E51" s="376" t="s">
        <v>56</v>
      </c>
      <c r="F51" s="403" t="str">
        <f>IF(参加登録申請者記入シート!H107&lt;&gt;"",参加登録申請者記入シート!H107,"-")</f>
        <v>-</v>
      </c>
      <c r="G51" s="381"/>
      <c r="H51" s="408"/>
      <c r="I51" s="368" t="s">
        <v>187</v>
      </c>
    </row>
    <row r="52" spans="1:9" x14ac:dyDescent="0.2">
      <c r="A52" s="405"/>
      <c r="B52" s="376">
        <f t="shared" si="0"/>
        <v>47</v>
      </c>
      <c r="C52" s="406" t="s">
        <v>252</v>
      </c>
      <c r="D52" s="407"/>
      <c r="E52" s="376" t="s">
        <v>31</v>
      </c>
      <c r="F52" s="403" t="str">
        <f>IF(参加登録申請者記入シート!H108&lt;&gt;"",参加登録申請者記入シート!H108,"-")</f>
        <v>-</v>
      </c>
      <c r="G52" s="381"/>
      <c r="H52" s="408"/>
      <c r="I52" s="368" t="s">
        <v>187</v>
      </c>
    </row>
    <row r="53" spans="1:9" x14ac:dyDescent="0.2">
      <c r="A53" s="405"/>
      <c r="B53" s="376">
        <f t="shared" si="0"/>
        <v>48</v>
      </c>
      <c r="C53" s="406" t="s">
        <v>471</v>
      </c>
      <c r="D53" s="407"/>
      <c r="E53" s="376" t="s">
        <v>31</v>
      </c>
      <c r="F53" s="403" t="str">
        <f>IF(参加登録申請者記入シート!H109&lt;&gt;"",参加登録申請者記入シート!H109,"-")</f>
        <v>-</v>
      </c>
      <c r="G53" s="381"/>
      <c r="H53" s="408"/>
      <c r="I53" s="368" t="s">
        <v>187</v>
      </c>
    </row>
    <row r="54" spans="1:9" x14ac:dyDescent="0.2">
      <c r="A54" s="405"/>
      <c r="B54" s="376">
        <f t="shared" si="0"/>
        <v>49</v>
      </c>
      <c r="C54" s="410" t="s">
        <v>103</v>
      </c>
      <c r="D54" s="407" t="s">
        <v>104</v>
      </c>
      <c r="E54" s="376" t="s">
        <v>31</v>
      </c>
      <c r="F54" s="403" t="str">
        <f>IF(参加登録申請者記入シート!H110&lt;&gt;"",参加登録申請者記入シート!H110,"-")</f>
        <v>-</v>
      </c>
      <c r="G54" s="381"/>
      <c r="H54" s="408"/>
      <c r="I54" s="368" t="s">
        <v>187</v>
      </c>
    </row>
    <row r="55" spans="1:9" x14ac:dyDescent="0.2">
      <c r="A55" s="405"/>
      <c r="B55" s="376">
        <f t="shared" si="0"/>
        <v>50</v>
      </c>
      <c r="C55" s="411"/>
      <c r="D55" s="412" t="s">
        <v>105</v>
      </c>
      <c r="E55" s="376" t="s">
        <v>31</v>
      </c>
      <c r="F55" s="403" t="str">
        <f>IF(参加登録申請者記入シート!H111&lt;&gt;"",参加登録申請者記入シート!H111,"-")</f>
        <v>-</v>
      </c>
      <c r="G55" s="381"/>
      <c r="H55" s="408"/>
      <c r="I55" s="368" t="s">
        <v>187</v>
      </c>
    </row>
    <row r="56" spans="1:9" x14ac:dyDescent="0.2">
      <c r="A56" s="405"/>
      <c r="B56" s="376">
        <f t="shared" si="0"/>
        <v>51</v>
      </c>
      <c r="C56" s="411"/>
      <c r="D56" s="412" t="s">
        <v>107</v>
      </c>
      <c r="E56" s="376" t="s">
        <v>31</v>
      </c>
      <c r="F56" s="403" t="str">
        <f>IF(参加登録申請者記入シート!H112&lt;&gt;"",参加登録申請者記入シート!H112,"-")</f>
        <v>-</v>
      </c>
      <c r="G56" s="381"/>
      <c r="H56" s="408"/>
      <c r="I56" s="368" t="s">
        <v>187</v>
      </c>
    </row>
    <row r="57" spans="1:9" x14ac:dyDescent="0.2">
      <c r="A57" s="405"/>
      <c r="B57" s="376">
        <f t="shared" si="0"/>
        <v>52</v>
      </c>
      <c r="C57" s="413" t="s">
        <v>108</v>
      </c>
      <c r="D57" s="412" t="s">
        <v>109</v>
      </c>
      <c r="E57" s="376" t="s">
        <v>31</v>
      </c>
      <c r="F57" s="403" t="str">
        <f>IF(参加登録申請者記入シート!H113&lt;&gt;"",参加登録申請者記入シート!H113,"-")</f>
        <v>-</v>
      </c>
      <c r="G57" s="381"/>
      <c r="H57" s="408"/>
      <c r="I57" s="368" t="s">
        <v>187</v>
      </c>
    </row>
    <row r="58" spans="1:9" x14ac:dyDescent="0.2">
      <c r="A58" s="405"/>
      <c r="B58" s="376">
        <f t="shared" si="0"/>
        <v>53</v>
      </c>
      <c r="C58" s="414"/>
      <c r="D58" s="412" t="s">
        <v>105</v>
      </c>
      <c r="E58" s="376" t="s">
        <v>31</v>
      </c>
      <c r="F58" s="403" t="str">
        <f>IF(参加登録申請者記入シート!H114&lt;&gt;"",参加登録申請者記入シート!H114,"-")</f>
        <v>-</v>
      </c>
      <c r="G58" s="381"/>
      <c r="H58" s="408"/>
      <c r="I58" s="368" t="s">
        <v>187</v>
      </c>
    </row>
    <row r="59" spans="1:9" x14ac:dyDescent="0.2">
      <c r="A59" s="405"/>
      <c r="B59" s="376">
        <f t="shared" si="0"/>
        <v>54</v>
      </c>
      <c r="C59" s="415"/>
      <c r="D59" s="412" t="s">
        <v>107</v>
      </c>
      <c r="E59" s="376" t="s">
        <v>31</v>
      </c>
      <c r="F59" s="403" t="str">
        <f>IF(参加登録申請者記入シート!H115&lt;&gt;"",参加登録申請者記入シート!H115,"-")</f>
        <v>-</v>
      </c>
      <c r="G59" s="381"/>
      <c r="H59" s="408"/>
      <c r="I59" s="368" t="s">
        <v>187</v>
      </c>
    </row>
    <row r="60" spans="1:9" x14ac:dyDescent="0.2">
      <c r="A60" s="405"/>
      <c r="B60" s="376">
        <f t="shared" si="0"/>
        <v>55</v>
      </c>
      <c r="C60" s="413" t="s">
        <v>110</v>
      </c>
      <c r="D60" s="412" t="s">
        <v>109</v>
      </c>
      <c r="E60" s="376" t="s">
        <v>31</v>
      </c>
      <c r="F60" s="403" t="str">
        <f>IF(参加登録申請者記入シート!H116&lt;&gt;"",参加登録申請者記入シート!H116,"-")</f>
        <v>-</v>
      </c>
      <c r="G60" s="381"/>
      <c r="H60" s="408"/>
      <c r="I60" s="368" t="s">
        <v>187</v>
      </c>
    </row>
    <row r="61" spans="1:9" x14ac:dyDescent="0.2">
      <c r="A61" s="405"/>
      <c r="B61" s="376">
        <f t="shared" si="0"/>
        <v>56</v>
      </c>
      <c r="C61" s="414"/>
      <c r="D61" s="412" t="s">
        <v>105</v>
      </c>
      <c r="E61" s="376" t="s">
        <v>31</v>
      </c>
      <c r="F61" s="403" t="str">
        <f>IF(参加登録申請者記入シート!H117&lt;&gt;"",参加登録申請者記入シート!H117,"-")</f>
        <v>-</v>
      </c>
      <c r="G61" s="381"/>
      <c r="H61" s="408"/>
      <c r="I61" s="368" t="s">
        <v>187</v>
      </c>
    </row>
    <row r="62" spans="1:9" x14ac:dyDescent="0.2">
      <c r="A62" s="405"/>
      <c r="B62" s="376">
        <f t="shared" si="0"/>
        <v>57</v>
      </c>
      <c r="C62" s="415"/>
      <c r="D62" s="412" t="s">
        <v>107</v>
      </c>
      <c r="E62" s="376" t="s">
        <v>31</v>
      </c>
      <c r="F62" s="403" t="str">
        <f>IF(参加登録申請者記入シート!H118&lt;&gt;"",参加登録申請者記入シート!H118,"-")</f>
        <v>-</v>
      </c>
      <c r="G62" s="381"/>
      <c r="H62" s="408"/>
      <c r="I62" s="368" t="s">
        <v>187</v>
      </c>
    </row>
    <row r="63" spans="1:9" x14ac:dyDescent="0.2">
      <c r="A63" s="405"/>
      <c r="B63" s="376">
        <f t="shared" si="0"/>
        <v>58</v>
      </c>
      <c r="C63" s="413" t="s">
        <v>111</v>
      </c>
      <c r="D63" s="412" t="s">
        <v>109</v>
      </c>
      <c r="E63" s="376" t="s">
        <v>31</v>
      </c>
      <c r="F63" s="403" t="str">
        <f>IF(参加登録申請者記入シート!H119&lt;&gt;"",参加登録申請者記入シート!H119,"-")</f>
        <v>-</v>
      </c>
      <c r="G63" s="381"/>
      <c r="H63" s="408"/>
      <c r="I63" s="368" t="s">
        <v>187</v>
      </c>
    </row>
    <row r="64" spans="1:9" x14ac:dyDescent="0.2">
      <c r="A64" s="405"/>
      <c r="B64" s="376">
        <f t="shared" si="0"/>
        <v>59</v>
      </c>
      <c r="C64" s="414"/>
      <c r="D64" s="412" t="s">
        <v>105</v>
      </c>
      <c r="E64" s="376" t="s">
        <v>31</v>
      </c>
      <c r="F64" s="403" t="str">
        <f>IF(参加登録申請者記入シート!H120&lt;&gt;"",参加登録申請者記入シート!H120,"-")</f>
        <v>-</v>
      </c>
      <c r="G64" s="381"/>
      <c r="H64" s="408"/>
      <c r="I64" s="368" t="s">
        <v>187</v>
      </c>
    </row>
    <row r="65" spans="1:9" x14ac:dyDescent="0.2">
      <c r="A65" s="405"/>
      <c r="B65" s="376">
        <f t="shared" si="0"/>
        <v>60</v>
      </c>
      <c r="C65" s="415"/>
      <c r="D65" s="412" t="s">
        <v>107</v>
      </c>
      <c r="E65" s="376" t="s">
        <v>31</v>
      </c>
      <c r="F65" s="403" t="str">
        <f>IF(参加登録申請者記入シート!H121&lt;&gt;"",参加登録申請者記入シート!H121,"-")</f>
        <v>-</v>
      </c>
      <c r="G65" s="381"/>
      <c r="H65" s="408"/>
      <c r="I65" s="368" t="s">
        <v>187</v>
      </c>
    </row>
    <row r="66" spans="1:9" x14ac:dyDescent="0.2">
      <c r="A66" s="416"/>
      <c r="B66" s="376">
        <f t="shared" si="0"/>
        <v>61</v>
      </c>
      <c r="C66" s="413" t="s">
        <v>112</v>
      </c>
      <c r="D66" s="412" t="s">
        <v>109</v>
      </c>
      <c r="E66" s="376" t="s">
        <v>31</v>
      </c>
      <c r="F66" s="403" t="str">
        <f>IF(参加登録申請者記入シート!H122&lt;&gt;"",参加登録申請者記入シート!H122,"-")</f>
        <v>-</v>
      </c>
      <c r="G66" s="381"/>
      <c r="H66" s="408"/>
      <c r="I66" s="368" t="s">
        <v>187</v>
      </c>
    </row>
    <row r="67" spans="1:9" x14ac:dyDescent="0.2">
      <c r="A67" s="416"/>
      <c r="B67" s="376">
        <f t="shared" si="0"/>
        <v>62</v>
      </c>
      <c r="C67" s="414"/>
      <c r="D67" s="412" t="s">
        <v>105</v>
      </c>
      <c r="E67" s="376" t="s">
        <v>31</v>
      </c>
      <c r="F67" s="403" t="str">
        <f>IF(参加登録申請者記入シート!H123&lt;&gt;"",参加登録申請者記入シート!H123,"-")</f>
        <v>-</v>
      </c>
      <c r="G67" s="381"/>
      <c r="H67" s="408"/>
      <c r="I67" s="368" t="s">
        <v>187</v>
      </c>
    </row>
    <row r="68" spans="1:9" x14ac:dyDescent="0.2">
      <c r="A68" s="416"/>
      <c r="B68" s="376">
        <f t="shared" si="0"/>
        <v>63</v>
      </c>
      <c r="C68" s="415"/>
      <c r="D68" s="412" t="s">
        <v>107</v>
      </c>
      <c r="E68" s="376" t="s">
        <v>31</v>
      </c>
      <c r="F68" s="403" t="str">
        <f>IF(参加登録申請者記入シート!H124&lt;&gt;"",参加登録申請者記入シート!H124,"-")</f>
        <v>-</v>
      </c>
      <c r="G68" s="381"/>
      <c r="H68" s="408"/>
      <c r="I68" s="368" t="s">
        <v>187</v>
      </c>
    </row>
    <row r="69" spans="1:9" x14ac:dyDescent="0.2">
      <c r="A69" s="416"/>
      <c r="B69" s="376">
        <f t="shared" si="0"/>
        <v>64</v>
      </c>
      <c r="C69" s="417" t="s">
        <v>113</v>
      </c>
      <c r="D69" s="412"/>
      <c r="E69" s="376" t="s">
        <v>31</v>
      </c>
      <c r="F69" s="403" t="str">
        <f>IF(参加登録申請者記入シート!H125&lt;&gt;"",参加登録申請者記入シート!H125,"-")</f>
        <v>-</v>
      </c>
      <c r="G69" s="381"/>
      <c r="H69" s="408"/>
      <c r="I69" s="368" t="s">
        <v>187</v>
      </c>
    </row>
    <row r="70" spans="1:9" x14ac:dyDescent="0.2">
      <c r="A70" s="416"/>
      <c r="B70" s="376">
        <f t="shared" si="0"/>
        <v>65</v>
      </c>
      <c r="C70" s="406" t="s">
        <v>114</v>
      </c>
      <c r="D70" s="418"/>
      <c r="E70" s="376" t="s">
        <v>31</v>
      </c>
      <c r="F70" s="403" t="str">
        <f>IF(参加登録申請者記入シート!H126&lt;&gt;"",参加登録申請者記入シート!H126,"-")</f>
        <v>-</v>
      </c>
      <c r="G70" s="381"/>
      <c r="H70" s="408"/>
      <c r="I70" s="368" t="s">
        <v>187</v>
      </c>
    </row>
    <row r="71" spans="1:9" x14ac:dyDescent="0.2">
      <c r="A71" s="416"/>
      <c r="B71" s="376">
        <f t="shared" si="0"/>
        <v>66</v>
      </c>
      <c r="C71" s="406" t="s">
        <v>689</v>
      </c>
      <c r="D71" s="418"/>
      <c r="E71" s="376" t="s">
        <v>31</v>
      </c>
      <c r="F71" s="403" t="str">
        <f>IF(参加登録申請者記入シート!H127&lt;&gt;"",参加登録申請者記入シート!H127,"-")</f>
        <v>-</v>
      </c>
      <c r="G71" s="381"/>
      <c r="H71" s="408"/>
      <c r="I71" s="368"/>
    </row>
    <row r="72" spans="1:9" x14ac:dyDescent="0.2">
      <c r="A72" s="405"/>
      <c r="B72" s="376">
        <f t="shared" si="0"/>
        <v>67</v>
      </c>
      <c r="C72" s="406" t="s">
        <v>255</v>
      </c>
      <c r="D72" s="418"/>
      <c r="E72" s="376" t="s">
        <v>31</v>
      </c>
      <c r="F72" s="403" t="str">
        <f>IF(参加登録申請者記入シート!H128&lt;&gt;"",参加登録申請者記入シート!H128,"-")</f>
        <v>-</v>
      </c>
      <c r="G72" s="381"/>
      <c r="H72" s="408"/>
      <c r="I72" s="368" t="s">
        <v>187</v>
      </c>
    </row>
    <row r="73" spans="1:9" x14ac:dyDescent="0.2">
      <c r="A73" s="416"/>
      <c r="B73" s="376">
        <f t="shared" si="0"/>
        <v>68</v>
      </c>
      <c r="C73" s="406" t="s">
        <v>256</v>
      </c>
      <c r="D73" s="418"/>
      <c r="E73" s="376" t="s">
        <v>31</v>
      </c>
      <c r="F73" s="403" t="str">
        <f>IF(参加登録申請者記入シート!H129&lt;&gt;"",参加登録申請者記入シート!H129,"-")</f>
        <v>-</v>
      </c>
      <c r="G73" s="381"/>
      <c r="H73" s="408"/>
      <c r="I73" s="368" t="s">
        <v>187</v>
      </c>
    </row>
    <row r="74" spans="1:9" x14ac:dyDescent="0.2">
      <c r="A74" s="416"/>
      <c r="B74" s="376">
        <f t="shared" si="0"/>
        <v>69</v>
      </c>
      <c r="C74" s="406" t="s">
        <v>257</v>
      </c>
      <c r="D74" s="418"/>
      <c r="E74" s="376" t="s">
        <v>31</v>
      </c>
      <c r="F74" s="403" t="str">
        <f>IF(参加登録申請者記入シート!H130&lt;&gt;"",参加登録申請者記入シート!H130,"-")</f>
        <v>-</v>
      </c>
      <c r="G74" s="381"/>
      <c r="H74" s="408"/>
      <c r="I74" s="368" t="s">
        <v>187</v>
      </c>
    </row>
    <row r="75" spans="1:9" x14ac:dyDescent="0.2">
      <c r="A75" s="416"/>
      <c r="B75" s="376">
        <f t="shared" si="0"/>
        <v>70</v>
      </c>
      <c r="C75" s="406" t="s">
        <v>258</v>
      </c>
      <c r="D75" s="418"/>
      <c r="E75" s="376" t="s">
        <v>31</v>
      </c>
      <c r="F75" s="403" t="str">
        <f>IF(参加登録申請者記入シート!H131&lt;&gt;"",参加登録申請者記入シート!H131,"-")</f>
        <v>-</v>
      </c>
      <c r="G75" s="381"/>
      <c r="H75" s="408"/>
      <c r="I75" s="368" t="s">
        <v>187</v>
      </c>
    </row>
    <row r="76" spans="1:9" x14ac:dyDescent="0.2">
      <c r="A76" s="416"/>
      <c r="B76" s="376">
        <f t="shared" si="0"/>
        <v>71</v>
      </c>
      <c r="C76" s="406" t="s">
        <v>259</v>
      </c>
      <c r="D76" s="418"/>
      <c r="E76" s="376" t="s">
        <v>31</v>
      </c>
      <c r="F76" s="403" t="str">
        <f>IF(参加登録申請者記入シート!H132&lt;&gt;"",参加登録申請者記入シート!H132,"-")</f>
        <v>-</v>
      </c>
      <c r="G76" s="381"/>
      <c r="H76" s="408"/>
      <c r="I76" s="368" t="s">
        <v>187</v>
      </c>
    </row>
    <row r="77" spans="1:9" x14ac:dyDescent="0.2">
      <c r="A77" s="416"/>
      <c r="B77" s="376">
        <f t="shared" si="0"/>
        <v>72</v>
      </c>
      <c r="C77" s="419" t="s">
        <v>260</v>
      </c>
      <c r="D77" s="407"/>
      <c r="E77" s="376" t="s">
        <v>31</v>
      </c>
      <c r="F77" s="403" t="str">
        <f>IF(参加登録申請者記入シート!H133&lt;&gt;"",参加登録申請者記入シート!H133,"-")</f>
        <v>-</v>
      </c>
      <c r="G77" s="381"/>
      <c r="H77" s="408"/>
      <c r="I77" s="368" t="s">
        <v>187</v>
      </c>
    </row>
    <row r="78" spans="1:9" x14ac:dyDescent="0.2">
      <c r="A78" s="416"/>
      <c r="B78" s="376">
        <f t="shared" si="0"/>
        <v>73</v>
      </c>
      <c r="C78" s="419" t="s">
        <v>282</v>
      </c>
      <c r="D78" s="412"/>
      <c r="E78" s="376" t="s">
        <v>31</v>
      </c>
      <c r="F78" s="403" t="str">
        <f>IF(参加登録申請者記入シート!H134&lt;&gt;"",参加登録申請者記入シート!H134,"-")</f>
        <v>-</v>
      </c>
      <c r="G78" s="381"/>
      <c r="H78" s="408"/>
      <c r="I78" s="368" t="s">
        <v>187</v>
      </c>
    </row>
    <row r="79" spans="1:9" ht="14.4" x14ac:dyDescent="0.2">
      <c r="A79" s="416"/>
      <c r="B79" s="376">
        <f t="shared" si="0"/>
        <v>74</v>
      </c>
      <c r="C79" s="419" t="s">
        <v>190</v>
      </c>
      <c r="D79" s="412"/>
      <c r="E79" s="376" t="s">
        <v>31</v>
      </c>
      <c r="F79" s="403" t="str">
        <f>IF(参加登録申請者記入シート!H135&lt;&gt;"",参加登録申請者記入シート!H135,"-")</f>
        <v>-</v>
      </c>
      <c r="G79" s="381"/>
      <c r="H79" s="408"/>
      <c r="I79" s="368" t="s">
        <v>187</v>
      </c>
    </row>
    <row r="80" spans="1:9" x14ac:dyDescent="0.2">
      <c r="A80" s="416"/>
      <c r="B80" s="376">
        <f t="shared" si="0"/>
        <v>75</v>
      </c>
      <c r="C80" s="419" t="s">
        <v>265</v>
      </c>
      <c r="D80" s="412"/>
      <c r="E80" s="376" t="s">
        <v>31</v>
      </c>
      <c r="F80" s="403" t="str">
        <f>IF(参加登録申請者記入シート!H136&lt;&gt;"",参加登録申請者記入シート!H136,"-")</f>
        <v>-</v>
      </c>
      <c r="G80" s="381"/>
      <c r="H80" s="408"/>
      <c r="I80" s="368" t="s">
        <v>187</v>
      </c>
    </row>
    <row r="81" spans="1:9" x14ac:dyDescent="0.2">
      <c r="A81" s="416"/>
      <c r="B81" s="376">
        <f t="shared" si="0"/>
        <v>76</v>
      </c>
      <c r="C81" s="419" t="s">
        <v>280</v>
      </c>
      <c r="D81" s="412"/>
      <c r="E81" s="376" t="s">
        <v>31</v>
      </c>
      <c r="F81" s="403" t="str">
        <f>IF(参加登録申請者記入シート!H137&lt;&gt;"",参加登録申請者記入シート!H137,"-")</f>
        <v>-</v>
      </c>
      <c r="G81" s="381"/>
      <c r="H81" s="408"/>
      <c r="I81" s="368" t="s">
        <v>187</v>
      </c>
    </row>
    <row r="82" spans="1:9" x14ac:dyDescent="0.2">
      <c r="A82" s="416"/>
      <c r="B82" s="376">
        <f t="shared" si="0"/>
        <v>77</v>
      </c>
      <c r="C82" s="419" t="s">
        <v>281</v>
      </c>
      <c r="D82" s="412"/>
      <c r="E82" s="376" t="s">
        <v>31</v>
      </c>
      <c r="F82" s="403" t="str">
        <f>IF(参加登録申請者記入シート!H138&lt;&gt;"",参加登録申請者記入シート!H138,"-")</f>
        <v>-</v>
      </c>
      <c r="G82" s="381"/>
      <c r="H82" s="408"/>
      <c r="I82" s="368" t="s">
        <v>187</v>
      </c>
    </row>
    <row r="83" spans="1:9" ht="13.8" thickBot="1" x14ac:dyDescent="0.25">
      <c r="A83" s="416"/>
      <c r="B83" s="376">
        <f t="shared" si="0"/>
        <v>78</v>
      </c>
      <c r="C83" s="420" t="s">
        <v>254</v>
      </c>
      <c r="D83" s="421"/>
      <c r="E83" s="397" t="s">
        <v>31</v>
      </c>
      <c r="F83" s="398" t="str">
        <f>IF(OR(事業計画書!E13&lt;&gt;"-",事業計画書!E23&lt;&gt;"-"),"○","-")</f>
        <v>-</v>
      </c>
      <c r="G83" s="422"/>
      <c r="H83" s="400"/>
      <c r="I83" s="368" t="s">
        <v>187</v>
      </c>
    </row>
    <row r="84" spans="1:9" x14ac:dyDescent="0.2">
      <c r="A84" s="110" t="s">
        <v>11</v>
      </c>
      <c r="B84" s="110" t="s">
        <v>11</v>
      </c>
      <c r="C84" s="110" t="s">
        <v>11</v>
      </c>
      <c r="D84" s="110" t="s">
        <v>11</v>
      </c>
      <c r="E84" s="110" t="s">
        <v>11</v>
      </c>
      <c r="F84" s="110" t="s">
        <v>11</v>
      </c>
      <c r="G84" s="423" t="s">
        <v>11</v>
      </c>
      <c r="H84" s="423" t="s">
        <v>11</v>
      </c>
      <c r="I84" s="110" t="s">
        <v>11</v>
      </c>
    </row>
  </sheetData>
  <sheetProtection algorithmName="SHA-512" hashValue="MuHbk0bKIXr7sJdi6wgpQp75TGEPbseLG6Swyj0zNEoT70HSGmp64x8g3zqF9EXhUm/eCkHX6pyTvzYs2bkQZA==" saltValue="VU2JFrzGYhfolriLt8YZmQ==" spinCount="100000" sheet="1" objects="1" scenarios="1" formatColumns="0" formatRows="0" selectLockedCells="1" selectUnlockedCells="1"/>
  <mergeCells count="7">
    <mergeCell ref="H4:H5"/>
    <mergeCell ref="A4:A5"/>
    <mergeCell ref="B4:B5"/>
    <mergeCell ref="C4:D5"/>
    <mergeCell ref="E4:E5"/>
    <mergeCell ref="F4:F5"/>
    <mergeCell ref="G4:G5"/>
  </mergeCells>
  <phoneticPr fontId="3"/>
  <conditionalFormatting sqref="C70:D76">
    <cfRule type="expression" dxfId="8" priority="2">
      <formula>$H$132="なし"</formula>
    </cfRule>
  </conditionalFormatting>
  <conditionalFormatting sqref="G7 G9:G10 G13:G83">
    <cfRule type="expression" dxfId="7" priority="3">
      <formula>AND(F7="◎",#REF!="")</formula>
    </cfRule>
  </conditionalFormatting>
  <conditionalFormatting sqref="G8">
    <cfRule type="expression" dxfId="6" priority="1">
      <formula>AND(F9="◎",#REF!="")</formula>
    </cfRule>
  </conditionalFormatting>
  <conditionalFormatting sqref="G11">
    <cfRule type="expression" dxfId="5" priority="6">
      <formula>AND(F12="◎",#REF!="")</formula>
    </cfRule>
  </conditionalFormatting>
  <conditionalFormatting sqref="G2:H3 G6:H6">
    <cfRule type="expression" dxfId="4" priority="5">
      <formula>AND(F2="◎",#REF!="")</formula>
    </cfRule>
  </conditionalFormatting>
  <conditionalFormatting sqref="H7:H83">
    <cfRule type="expression" dxfId="3" priority="4">
      <formula>AND(G7="◎",#REF!="")</formula>
    </cfRule>
  </conditionalFormatting>
  <dataValidations count="2">
    <dataValidation type="custom" allowBlank="1" showInputMessage="1" showErrorMessage="1" sqref="H7" xr:uid="{37CEA07F-DE7F-428E-BC13-D94EC17E6D7F}">
      <formula1>IF(G7="◎",#REF!="","この項目は入力必須です")</formula1>
    </dataValidation>
    <dataValidation type="list" allowBlank="1" showInputMessage="1" showErrorMessage="1" sqref="G13:G83 G6:G11" xr:uid="{BCC21424-D38E-42EA-BCFE-0DC31C2CDC92}">
      <formula1>"合格,仮合格,不合格,-"</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C4BA3-1836-4116-8403-DED4CD7CF746}">
  <sheetPr codeName="Sheet5"/>
  <dimension ref="A1:F47"/>
  <sheetViews>
    <sheetView showGridLines="0" zoomScaleNormal="100" workbookViewId="0">
      <selection activeCell="E2" sqref="E2"/>
    </sheetView>
  </sheetViews>
  <sheetFormatPr defaultColWidth="7.36328125" defaultRowHeight="13.2" x14ac:dyDescent="0.2"/>
  <cols>
    <col min="1" max="1" width="12.36328125" style="256" customWidth="1"/>
    <col min="2" max="2" width="13.81640625" style="256" customWidth="1"/>
    <col min="3" max="3" width="34.6328125" style="256" customWidth="1"/>
    <col min="4" max="4" width="36.453125" style="256" customWidth="1"/>
    <col min="5" max="5" width="35.6328125" style="256" customWidth="1"/>
    <col min="6" max="16384" width="7.36328125" style="256"/>
  </cols>
  <sheetData>
    <row r="1" spans="1:5" x14ac:dyDescent="0.2">
      <c r="A1" s="255"/>
      <c r="B1" s="255"/>
    </row>
    <row r="2" spans="1:5" x14ac:dyDescent="0.2">
      <c r="E2" s="257" t="s">
        <v>192</v>
      </c>
    </row>
    <row r="3" spans="1:5" x14ac:dyDescent="0.2">
      <c r="D3" s="258" t="s">
        <v>193</v>
      </c>
      <c r="E3" s="256" t="str">
        <f>IF(参加登録申請者記入シート!$H$12&lt;&gt;"",参加登録申請者記入シート!$H$12,IF(参加登録申請者記入シート!$H$19&lt;&gt;"",参加登録申請者記入シート!$H$19,""))</f>
        <v/>
      </c>
    </row>
    <row r="4" spans="1:5" x14ac:dyDescent="0.2">
      <c r="D4" s="258"/>
    </row>
    <row r="5" spans="1:5" x14ac:dyDescent="0.2">
      <c r="D5" s="258"/>
    </row>
    <row r="6" spans="1:5" x14ac:dyDescent="0.2">
      <c r="D6" s="258"/>
    </row>
    <row r="7" spans="1:5" x14ac:dyDescent="0.2">
      <c r="D7" s="258" t="s">
        <v>194</v>
      </c>
      <c r="E7" s="256" t="str">
        <f>IF(参加登録申請者記入シート!$H$59&lt;&gt;"",参加登録申請者記入シート!$H$59,"")</f>
        <v/>
      </c>
    </row>
    <row r="9" spans="1:5" ht="21.6" customHeight="1" x14ac:dyDescent="0.25">
      <c r="A9" s="538" t="s">
        <v>158</v>
      </c>
      <c r="B9" s="538"/>
      <c r="C9" s="538"/>
      <c r="D9" s="538"/>
      <c r="E9" s="538"/>
    </row>
    <row r="11" spans="1:5" ht="16.2" x14ac:dyDescent="0.2">
      <c r="A11" s="424" t="s">
        <v>222</v>
      </c>
      <c r="B11" s="424"/>
      <c r="C11" s="425"/>
      <c r="D11" s="425"/>
      <c r="E11" s="425"/>
    </row>
    <row r="12" spans="1:5" ht="26.4" x14ac:dyDescent="0.2">
      <c r="A12" s="426"/>
      <c r="B12" s="427" t="s">
        <v>161</v>
      </c>
      <c r="C12" s="427" t="s">
        <v>463</v>
      </c>
      <c r="D12" s="427" t="s">
        <v>223</v>
      </c>
      <c r="E12" s="427" t="s">
        <v>472</v>
      </c>
    </row>
    <row r="13" spans="1:5" x14ac:dyDescent="0.2">
      <c r="A13" s="428" t="s">
        <v>160</v>
      </c>
      <c r="B13" s="429" t="str">
        <f>IF(参加登録申請者記入シート!$H186&lt;&gt;"",参加登録申請者記入シート!$H186,"-")</f>
        <v>-</v>
      </c>
      <c r="C13" s="430" t="str">
        <f>IF(参加登録申請者記入シート!$H187&lt;&gt;"",参加登録申請者記入シート!$H187,"-")</f>
        <v>-</v>
      </c>
      <c r="D13" s="429" t="str">
        <f>IF(参加登録申請者記入シート!$H188&lt;&gt;"",参加登録申請者記入シート!$H188,"-")</f>
        <v>-</v>
      </c>
      <c r="E13" s="429" t="str">
        <f>IF(参加登録申請者記入シート!$H189&lt;&gt;"",参加登録申請者記入シート!$H189,"-")</f>
        <v>-</v>
      </c>
    </row>
    <row r="14" spans="1:5" x14ac:dyDescent="0.2">
      <c r="A14" s="428" t="s">
        <v>165</v>
      </c>
      <c r="B14" s="429" t="str">
        <f>IF(参加登録申請者記入シート!$H190&lt;&gt;"",参加登録申請者記入シート!$H190,"-")</f>
        <v>-</v>
      </c>
      <c r="C14" s="430" t="str">
        <f>IF(参加登録申請者記入シート!$H191&lt;&gt;"",参加登録申請者記入シート!$H191,"-")</f>
        <v>-</v>
      </c>
      <c r="D14" s="429" t="str">
        <f>IF(参加登録申請者記入シート!$H192&lt;&gt;"",参加登録申請者記入シート!$H192,"-")</f>
        <v>-</v>
      </c>
      <c r="E14" s="429" t="str">
        <f>IF(参加登録申請者記入シート!$H193&lt;&gt;"",参加登録申請者記入シート!$H193,"-")</f>
        <v>-</v>
      </c>
    </row>
    <row r="15" spans="1:5" x14ac:dyDescent="0.2">
      <c r="A15" s="428" t="s">
        <v>166</v>
      </c>
      <c r="B15" s="429" t="str">
        <f>IF(参加登録申請者記入シート!$H194&lt;&gt;"",参加登録申請者記入シート!$H194,"-")</f>
        <v>-</v>
      </c>
      <c r="C15" s="430" t="str">
        <f>IF(参加登録申請者記入シート!$H195&lt;&gt;"",参加登録申請者記入シート!$H195,"-")</f>
        <v>-</v>
      </c>
      <c r="D15" s="429" t="str">
        <f>IF(参加登録申請者記入シート!$H196&lt;&gt;"",参加登録申請者記入シート!$H196,"-")</f>
        <v>-</v>
      </c>
      <c r="E15" s="429" t="str">
        <f>IF(参加登録申請者記入シート!$H197&lt;&gt;"",参加登録申請者記入シート!$H197,"-")</f>
        <v>-</v>
      </c>
    </row>
    <row r="16" spans="1:5" ht="13.8" thickBot="1" x14ac:dyDescent="0.25">
      <c r="A16" s="428" t="s">
        <v>167</v>
      </c>
      <c r="B16" s="431" t="str">
        <f>IF(参加登録申請者記入シート!$H198&lt;&gt;"",参加登録申請者記入シート!$H198,"-")</f>
        <v>-</v>
      </c>
      <c r="C16" s="432" t="str">
        <f>IF(参加登録申請者記入シート!$H199&lt;&gt;"",参加登録申請者記入シート!$H199,"-")</f>
        <v>-</v>
      </c>
      <c r="D16" s="431" t="str">
        <f>IF(参加登録申請者記入シート!$H200&lt;&gt;"",参加登録申請者記入シート!$H200,"-")</f>
        <v>-</v>
      </c>
      <c r="E16" s="431" t="str">
        <f>IF(参加登録申請者記入シート!$H201&lt;&gt;"",参加登録申請者記入シート!$H201,"-")</f>
        <v>-</v>
      </c>
    </row>
    <row r="17" spans="1:6" s="99" customFormat="1" ht="13.8" thickTop="1" x14ac:dyDescent="0.2">
      <c r="A17" s="433"/>
      <c r="B17" s="434" t="s">
        <v>224</v>
      </c>
      <c r="C17" s="435">
        <f>SUM(C13:C16)</f>
        <v>0</v>
      </c>
      <c r="D17" s="436"/>
      <c r="E17" s="436"/>
      <c r="F17" s="256"/>
    </row>
    <row r="18" spans="1:6" x14ac:dyDescent="0.2">
      <c r="A18" s="425"/>
      <c r="B18" s="132"/>
      <c r="C18" s="425"/>
      <c r="D18" s="425"/>
      <c r="E18" s="425"/>
    </row>
    <row r="19" spans="1:6" ht="16.2" x14ac:dyDescent="0.2">
      <c r="A19" s="424" t="s">
        <v>225</v>
      </c>
      <c r="B19" s="424"/>
      <c r="C19" s="425"/>
      <c r="D19" s="425"/>
      <c r="E19" s="425"/>
    </row>
    <row r="20" spans="1:6" x14ac:dyDescent="0.2">
      <c r="A20" s="555" t="s">
        <v>226</v>
      </c>
      <c r="B20" s="555"/>
      <c r="C20" s="555"/>
      <c r="D20" s="437" t="s">
        <v>227</v>
      </c>
      <c r="E20" s="438"/>
    </row>
    <row r="21" spans="1:6" x14ac:dyDescent="0.2">
      <c r="A21" s="556" t="s">
        <v>234</v>
      </c>
      <c r="B21" s="556"/>
      <c r="C21" s="556"/>
      <c r="D21" s="439" t="s">
        <v>169</v>
      </c>
      <c r="E21" s="440" t="str">
        <f>IF(参加登録申請者記入シート!$H202&lt;&gt;"",参加登録申請者記入シート!$H202,"-")</f>
        <v>-</v>
      </c>
    </row>
    <row r="22" spans="1:6" x14ac:dyDescent="0.2">
      <c r="A22" s="556"/>
      <c r="B22" s="556"/>
      <c r="C22" s="556"/>
      <c r="D22" s="439" t="s">
        <v>170</v>
      </c>
      <c r="E22" s="429" t="str">
        <f>IF(参加登録申請者記入シート!$H203&lt;&gt;"",参加登録申請者記入シート!$H203,"-")</f>
        <v>-</v>
      </c>
    </row>
    <row r="23" spans="1:6" x14ac:dyDescent="0.2">
      <c r="A23" s="556"/>
      <c r="B23" s="556"/>
      <c r="C23" s="556"/>
      <c r="D23" s="439" t="s">
        <v>228</v>
      </c>
      <c r="E23" s="429" t="str">
        <f>IF(参加登録申請者記入シート!$H204&lt;&gt;"",参加登録申請者記入シート!$H204,"-")</f>
        <v>-</v>
      </c>
    </row>
    <row r="24" spans="1:6" x14ac:dyDescent="0.2">
      <c r="A24" s="556"/>
      <c r="B24" s="556"/>
      <c r="C24" s="556"/>
      <c r="D24" s="439" t="s">
        <v>229</v>
      </c>
      <c r="E24" s="429" t="str">
        <f>IF(参加登録申請者記入シート!$H205&lt;&gt;"",参加登録申請者記入シート!$H205,"-")</f>
        <v>-</v>
      </c>
    </row>
    <row r="25" spans="1:6" ht="21.6" customHeight="1" x14ac:dyDescent="0.2">
      <c r="A25" s="556"/>
      <c r="B25" s="556"/>
      <c r="C25" s="556"/>
      <c r="D25" s="441" t="s">
        <v>173</v>
      </c>
      <c r="E25" s="429" t="str">
        <f>IF(参加登録申請者記入シート!$H206&lt;&gt;"",参加登録申請者記入シート!$H206,"-")</f>
        <v>-</v>
      </c>
    </row>
    <row r="26" spans="1:6" ht="28.35" customHeight="1" x14ac:dyDescent="0.2">
      <c r="A26" s="556"/>
      <c r="B26" s="556"/>
      <c r="C26" s="556"/>
      <c r="D26" s="441" t="s">
        <v>174</v>
      </c>
      <c r="E26" s="429" t="str">
        <f>IF(参加登録申請者記入シート!$H207&lt;&gt;"",参加登録申請者記入シート!$H207,"-")</f>
        <v>-</v>
      </c>
    </row>
    <row r="27" spans="1:6" ht="28.35" customHeight="1" x14ac:dyDescent="0.2">
      <c r="A27" s="556" t="s">
        <v>235</v>
      </c>
      <c r="B27" s="556"/>
      <c r="C27" s="556"/>
      <c r="D27" s="439" t="s">
        <v>176</v>
      </c>
      <c r="E27" s="440" t="str">
        <f>IF(参加登録申請者記入シート!$H208&lt;&gt;"",参加登録申請者記入シート!$H208,"-")</f>
        <v>-</v>
      </c>
    </row>
    <row r="28" spans="1:6" ht="28.35" customHeight="1" x14ac:dyDescent="0.2">
      <c r="A28" s="556"/>
      <c r="B28" s="556"/>
      <c r="C28" s="556"/>
      <c r="D28" s="439" t="s">
        <v>170</v>
      </c>
      <c r="E28" s="429" t="str">
        <f>IF(参加登録申請者記入シート!$H209&lt;&gt;"",参加登録申請者記入シート!$H209,"-")</f>
        <v>-</v>
      </c>
    </row>
    <row r="29" spans="1:6" ht="28.35" customHeight="1" x14ac:dyDescent="0.2">
      <c r="A29" s="556"/>
      <c r="B29" s="556"/>
      <c r="C29" s="556"/>
      <c r="D29" s="439" t="s">
        <v>228</v>
      </c>
      <c r="E29" s="429" t="str">
        <f>IF(参加登録申請者記入シート!$H210&lt;&gt;"",参加登録申請者記入シート!$H210,"-")</f>
        <v>-</v>
      </c>
    </row>
    <row r="30" spans="1:6" ht="28.35" customHeight="1" x14ac:dyDescent="0.2">
      <c r="A30" s="556"/>
      <c r="B30" s="556"/>
      <c r="C30" s="556"/>
      <c r="D30" s="439" t="s">
        <v>229</v>
      </c>
      <c r="E30" s="429" t="str">
        <f>IF(参加登録申請者記入シート!$H211&lt;&gt;"",参加登録申請者記入シート!$H211,"-")</f>
        <v>-</v>
      </c>
    </row>
    <row r="31" spans="1:6" ht="27" customHeight="1" x14ac:dyDescent="0.2">
      <c r="A31" s="556"/>
      <c r="B31" s="556"/>
      <c r="C31" s="556"/>
      <c r="D31" s="441" t="s">
        <v>178</v>
      </c>
      <c r="E31" s="429" t="str">
        <f>IF(参加登録申請者記入シート!$H212&lt;&gt;"",参加登録申請者記入シート!$H212,"-")</f>
        <v>-</v>
      </c>
    </row>
    <row r="32" spans="1:6" ht="13.35" customHeight="1" x14ac:dyDescent="0.2">
      <c r="A32" s="556"/>
      <c r="B32" s="556"/>
      <c r="C32" s="556"/>
      <c r="D32" s="441" t="s">
        <v>179</v>
      </c>
      <c r="E32" s="429" t="str">
        <f>IF(参加登録申請者記入シート!$H213&lt;&gt;"",参加登録申請者記入シート!$H213,"-")</f>
        <v>-</v>
      </c>
    </row>
    <row r="33" spans="1:5" ht="13.35" customHeight="1" x14ac:dyDescent="0.2">
      <c r="A33" s="557" t="s">
        <v>236</v>
      </c>
      <c r="B33" s="558"/>
      <c r="C33" s="563" t="s">
        <v>230</v>
      </c>
      <c r="D33" s="439" t="s">
        <v>18</v>
      </c>
      <c r="E33" s="429" t="str">
        <f>IF(参加登録申請者記入シート!$H214&lt;&gt;"",参加登録申請者記入シート!$H214,"-")</f>
        <v>-</v>
      </c>
    </row>
    <row r="34" spans="1:5" x14ac:dyDescent="0.2">
      <c r="A34" s="559"/>
      <c r="B34" s="560"/>
      <c r="C34" s="564"/>
      <c r="D34" s="439" t="s">
        <v>182</v>
      </c>
      <c r="E34" s="440" t="str">
        <f>IF(参加登録申請者記入シート!$H215&lt;&gt;"",参加登録申請者記入シート!$H215,"-")</f>
        <v>-</v>
      </c>
    </row>
    <row r="35" spans="1:5" x14ac:dyDescent="0.2">
      <c r="A35" s="559"/>
      <c r="B35" s="560"/>
      <c r="C35" s="564"/>
      <c r="D35" s="439" t="s">
        <v>183</v>
      </c>
      <c r="E35" s="429" t="str">
        <f>IF(参加登録申請者記入シート!$H216&lt;&gt;"",参加登録申請者記入シート!$H216,"-")</f>
        <v>-</v>
      </c>
    </row>
    <row r="36" spans="1:5" ht="26.4" customHeight="1" x14ac:dyDescent="0.2">
      <c r="A36" s="559"/>
      <c r="B36" s="560"/>
      <c r="C36" s="564"/>
      <c r="D36" s="439" t="s">
        <v>184</v>
      </c>
      <c r="E36" s="429" t="str">
        <f>IF(参加登録申請者記入シート!$H217&lt;&gt;"",参加登録申請者記入シート!$H217,"-")</f>
        <v>-</v>
      </c>
    </row>
    <row r="37" spans="1:5" x14ac:dyDescent="0.2">
      <c r="A37" s="559"/>
      <c r="B37" s="560"/>
      <c r="C37" s="565"/>
      <c r="D37" s="439" t="s">
        <v>185</v>
      </c>
      <c r="E37" s="429" t="str">
        <f>IF(参加登録申請者記入シート!$H218&lt;&gt;"",参加登録申請者記入シート!$H218,"-")</f>
        <v>-</v>
      </c>
    </row>
    <row r="38" spans="1:5" ht="13.35" customHeight="1" x14ac:dyDescent="0.2">
      <c r="A38" s="559"/>
      <c r="B38" s="560"/>
      <c r="C38" s="563" t="s">
        <v>231</v>
      </c>
      <c r="D38" s="439" t="s">
        <v>18</v>
      </c>
      <c r="E38" s="429" t="str">
        <f>IF(参加登録申請者記入シート!$H219&lt;&gt;"",参加登録申請者記入シート!$H219,"-")</f>
        <v>-</v>
      </c>
    </row>
    <row r="39" spans="1:5" x14ac:dyDescent="0.2">
      <c r="A39" s="559"/>
      <c r="B39" s="560"/>
      <c r="C39" s="564"/>
      <c r="D39" s="439" t="s">
        <v>182</v>
      </c>
      <c r="E39" s="440" t="str">
        <f>IF(参加登録申請者記入シート!$H220&lt;&gt;"",参加登録申請者記入シート!$H220,"-")</f>
        <v>-</v>
      </c>
    </row>
    <row r="40" spans="1:5" x14ac:dyDescent="0.2">
      <c r="A40" s="559"/>
      <c r="B40" s="560"/>
      <c r="C40" s="564"/>
      <c r="D40" s="439" t="s">
        <v>183</v>
      </c>
      <c r="E40" s="429" t="str">
        <f>IF(参加登録申請者記入シート!$H221&lt;&gt;"",参加登録申請者記入シート!$H221,"-")</f>
        <v>-</v>
      </c>
    </row>
    <row r="41" spans="1:5" x14ac:dyDescent="0.2">
      <c r="A41" s="559"/>
      <c r="B41" s="560"/>
      <c r="C41" s="564"/>
      <c r="D41" s="439" t="s">
        <v>184</v>
      </c>
      <c r="E41" s="429" t="str">
        <f>IF(参加登録申請者記入シート!$H222&lt;&gt;"",参加登録申請者記入シート!$H222,"-")</f>
        <v>-</v>
      </c>
    </row>
    <row r="42" spans="1:5" x14ac:dyDescent="0.2">
      <c r="A42" s="561"/>
      <c r="B42" s="562"/>
      <c r="C42" s="565"/>
      <c r="D42" s="439" t="s">
        <v>185</v>
      </c>
      <c r="E42" s="429" t="str">
        <f>IF(参加登録申請者記入シート!$H223&lt;&gt;"",参加登録申請者記入シート!$H223,"-")</f>
        <v>-</v>
      </c>
    </row>
    <row r="47" spans="1:5" ht="27.6" customHeight="1" x14ac:dyDescent="0.2"/>
  </sheetData>
  <sheetProtection algorithmName="SHA-512" hashValue="m0mUNP4cb5xA0M4mhfQON2L5VfRTdLVGIlyeoXc6eeHU/dz1Vi0dB8UY5rH2VIlTwCp0RQwPueira2mt0tUEgw==" saltValue="Xq0xdizHKTp26O+gImvcMQ==" spinCount="100000" sheet="1" formatColumns="0" formatRows="0" selectLockedCells="1"/>
  <mergeCells count="7">
    <mergeCell ref="A9:E9"/>
    <mergeCell ref="A20:C20"/>
    <mergeCell ref="A21:C26"/>
    <mergeCell ref="A27:C32"/>
    <mergeCell ref="A33:B42"/>
    <mergeCell ref="C33:C37"/>
    <mergeCell ref="C38:C42"/>
  </mergeCells>
  <phoneticPr fontId="3"/>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C2A64-6B58-40E2-B107-6EAA385BD0B2}">
  <sheetPr codeName="Sheet6"/>
  <dimension ref="A1:Q205"/>
  <sheetViews>
    <sheetView topLeftCell="M185" zoomScaleNormal="100" workbookViewId="0">
      <selection activeCell="Q2" sqref="Q2"/>
    </sheetView>
  </sheetViews>
  <sheetFormatPr defaultColWidth="7.54296875" defaultRowHeight="18" x14ac:dyDescent="0.45"/>
  <cols>
    <col min="1" max="1" width="23.1796875" style="444" bestFit="1" customWidth="1"/>
    <col min="2" max="2" width="23.1796875" style="444" customWidth="1"/>
    <col min="3" max="3" width="35.90625" style="444" bestFit="1" customWidth="1"/>
    <col min="4" max="4" width="36.08984375" style="444" bestFit="1" customWidth="1"/>
    <col min="5" max="5" width="38.08984375" style="444" bestFit="1" customWidth="1"/>
    <col min="6" max="7" width="38.1796875" style="444" bestFit="1" customWidth="1"/>
    <col min="8" max="8" width="13.81640625" style="444" bestFit="1" customWidth="1"/>
    <col min="9" max="9" width="10.08984375" style="444" bestFit="1" customWidth="1"/>
    <col min="10" max="10" width="16.453125" style="444" bestFit="1" customWidth="1"/>
    <col min="11" max="12" width="40" style="444" bestFit="1" customWidth="1"/>
    <col min="13" max="13" width="38.1796875" style="444" bestFit="1" customWidth="1"/>
    <col min="14" max="14" width="13.81640625" style="444" bestFit="1" customWidth="1"/>
    <col min="15" max="15" width="15" style="444" bestFit="1" customWidth="1"/>
    <col min="16" max="16" width="47.7265625" style="444" bestFit="1" customWidth="1"/>
    <col min="17" max="17" width="46.90625" style="444" bestFit="1" customWidth="1"/>
    <col min="18" max="16384" width="7.54296875" style="444"/>
  </cols>
  <sheetData>
    <row r="1" spans="1:17" x14ac:dyDescent="0.45">
      <c r="A1" s="442" t="s">
        <v>279</v>
      </c>
      <c r="B1" s="442" t="s">
        <v>393</v>
      </c>
      <c r="C1" s="442" t="s">
        <v>368</v>
      </c>
      <c r="D1" s="443" t="s">
        <v>369</v>
      </c>
      <c r="E1" s="443" t="s">
        <v>370</v>
      </c>
      <c r="F1" s="443" t="s">
        <v>473</v>
      </c>
      <c r="G1" s="443" t="s">
        <v>371</v>
      </c>
      <c r="H1" s="443" t="s">
        <v>372</v>
      </c>
      <c r="I1" s="443" t="s">
        <v>373</v>
      </c>
      <c r="J1" s="443" t="s">
        <v>388</v>
      </c>
      <c r="K1" s="443" t="s">
        <v>389</v>
      </c>
      <c r="L1" s="443" t="s">
        <v>474</v>
      </c>
      <c r="M1" s="443" t="s">
        <v>390</v>
      </c>
      <c r="N1" s="443" t="s">
        <v>391</v>
      </c>
      <c r="O1" s="443" t="s">
        <v>392</v>
      </c>
      <c r="P1" s="443" t="s">
        <v>374</v>
      </c>
      <c r="Q1" s="443" t="s">
        <v>475</v>
      </c>
    </row>
    <row r="2" spans="1:17" x14ac:dyDescent="0.45">
      <c r="A2" s="96" t="s">
        <v>375</v>
      </c>
      <c r="B2" s="96" t="s">
        <v>375</v>
      </c>
      <c r="C2" s="96" t="s">
        <v>375</v>
      </c>
      <c r="D2" s="96" t="s">
        <v>376</v>
      </c>
      <c r="E2" s="96" t="s">
        <v>690</v>
      </c>
      <c r="F2" s="96" t="s">
        <v>476</v>
      </c>
      <c r="G2" s="96" t="s">
        <v>381</v>
      </c>
      <c r="H2" s="96" t="s">
        <v>377</v>
      </c>
      <c r="I2" s="96" t="s">
        <v>377</v>
      </c>
      <c r="J2" s="96" t="s">
        <v>376</v>
      </c>
      <c r="K2" s="96" t="s">
        <v>690</v>
      </c>
      <c r="L2" s="96" t="s">
        <v>377</v>
      </c>
      <c r="M2" s="96" t="s">
        <v>381</v>
      </c>
      <c r="N2" s="96" t="s">
        <v>378</v>
      </c>
      <c r="O2" s="96" t="s">
        <v>377</v>
      </c>
      <c r="P2" s="96" t="s">
        <v>379</v>
      </c>
      <c r="Q2" s="445" t="s">
        <v>699</v>
      </c>
    </row>
    <row r="3" spans="1:17" x14ac:dyDescent="0.45">
      <c r="A3" s="96" t="s">
        <v>367</v>
      </c>
      <c r="B3" s="96" t="s">
        <v>367</v>
      </c>
      <c r="C3" s="96"/>
      <c r="D3" s="96" t="s">
        <v>380</v>
      </c>
      <c r="E3" s="96" t="s">
        <v>691</v>
      </c>
      <c r="F3" s="96"/>
      <c r="G3" s="96" t="s">
        <v>385</v>
      </c>
      <c r="H3" s="96"/>
      <c r="I3" s="96"/>
      <c r="J3" s="96" t="s">
        <v>380</v>
      </c>
      <c r="K3" s="96" t="s">
        <v>691</v>
      </c>
      <c r="L3" s="96"/>
      <c r="M3" s="96" t="s">
        <v>385</v>
      </c>
      <c r="N3" s="96" t="s">
        <v>382</v>
      </c>
      <c r="O3" s="96" t="s">
        <v>446</v>
      </c>
      <c r="P3" s="96" t="s">
        <v>478</v>
      </c>
      <c r="Q3" s="445" t="s">
        <v>477</v>
      </c>
    </row>
    <row r="4" spans="1:17" x14ac:dyDescent="0.45">
      <c r="A4" s="96" t="s">
        <v>480</v>
      </c>
      <c r="B4" s="96" t="s">
        <v>480</v>
      </c>
      <c r="C4" s="96"/>
      <c r="D4" s="96" t="s">
        <v>481</v>
      </c>
      <c r="E4" s="96"/>
      <c r="F4" s="96"/>
      <c r="G4" s="96" t="s">
        <v>482</v>
      </c>
      <c r="H4" s="96"/>
      <c r="I4" s="96"/>
      <c r="J4" s="96" t="s">
        <v>481</v>
      </c>
      <c r="K4" s="96"/>
      <c r="L4" s="96"/>
      <c r="M4" s="96" t="s">
        <v>482</v>
      </c>
      <c r="N4" s="96"/>
      <c r="O4" s="96"/>
      <c r="P4" s="96" t="s">
        <v>483</v>
      </c>
      <c r="Q4" s="445" t="s">
        <v>479</v>
      </c>
    </row>
    <row r="5" spans="1:17" x14ac:dyDescent="0.45">
      <c r="A5" s="96" t="s">
        <v>366</v>
      </c>
      <c r="B5" s="96" t="s">
        <v>366</v>
      </c>
      <c r="C5" s="96"/>
      <c r="D5" s="96" t="s">
        <v>384</v>
      </c>
      <c r="E5" s="96"/>
      <c r="F5" s="96"/>
      <c r="G5" s="96"/>
      <c r="H5" s="96"/>
      <c r="I5" s="96"/>
      <c r="J5" s="96" t="s">
        <v>384</v>
      </c>
      <c r="K5" s="96"/>
      <c r="L5" s="96"/>
      <c r="M5" s="96"/>
      <c r="N5" s="96"/>
      <c r="O5" s="96"/>
      <c r="P5" s="96" t="s">
        <v>383</v>
      </c>
      <c r="Q5" s="445" t="s">
        <v>484</v>
      </c>
    </row>
    <row r="6" spans="1:17" x14ac:dyDescent="0.45">
      <c r="A6" s="96" t="s">
        <v>261</v>
      </c>
      <c r="B6" s="96" t="s">
        <v>261</v>
      </c>
      <c r="C6" s="96"/>
      <c r="D6" s="96" t="s">
        <v>262</v>
      </c>
      <c r="E6" s="96"/>
      <c r="F6" s="96"/>
      <c r="G6" s="96"/>
      <c r="H6" s="96"/>
      <c r="I6" s="96"/>
      <c r="J6" s="96" t="s">
        <v>262</v>
      </c>
      <c r="K6" s="96"/>
      <c r="L6" s="96"/>
      <c r="M6" s="96"/>
      <c r="N6" s="96"/>
      <c r="O6" s="96"/>
      <c r="P6" s="96" t="s">
        <v>486</v>
      </c>
      <c r="Q6" s="445" t="s">
        <v>485</v>
      </c>
    </row>
    <row r="7" spans="1:17" x14ac:dyDescent="0.45">
      <c r="A7" s="96" t="s">
        <v>387</v>
      </c>
      <c r="B7" s="96" t="s">
        <v>387</v>
      </c>
      <c r="C7" s="445"/>
      <c r="D7" s="96"/>
      <c r="E7" s="445"/>
      <c r="F7" s="445"/>
      <c r="G7" s="445"/>
      <c r="H7" s="445"/>
      <c r="I7" s="445"/>
      <c r="J7" s="445"/>
      <c r="K7" s="445"/>
      <c r="L7" s="445"/>
      <c r="M7" s="445"/>
      <c r="N7" s="445"/>
      <c r="O7" s="445"/>
      <c r="P7" s="96" t="s">
        <v>488</v>
      </c>
      <c r="Q7" s="445" t="s">
        <v>487</v>
      </c>
    </row>
    <row r="8" spans="1:17" x14ac:dyDescent="0.45">
      <c r="A8" s="96"/>
      <c r="B8" s="445"/>
      <c r="C8" s="445"/>
      <c r="D8" s="445"/>
      <c r="E8" s="445"/>
      <c r="F8" s="445"/>
      <c r="G8" s="445"/>
      <c r="H8" s="445"/>
      <c r="I8" s="445"/>
      <c r="J8" s="445"/>
      <c r="K8" s="445"/>
      <c r="L8" s="445"/>
      <c r="M8" s="445"/>
      <c r="N8" s="445"/>
      <c r="O8" s="445"/>
      <c r="P8" s="96" t="s">
        <v>386</v>
      </c>
      <c r="Q8" s="445" t="s">
        <v>489</v>
      </c>
    </row>
    <row r="9" spans="1:17" x14ac:dyDescent="0.45">
      <c r="A9" s="445"/>
      <c r="B9" s="445"/>
      <c r="C9" s="445"/>
      <c r="D9" s="445"/>
      <c r="E9" s="445"/>
      <c r="F9" s="445"/>
      <c r="G9" s="445"/>
      <c r="H9" s="445"/>
      <c r="I9" s="445"/>
      <c r="J9" s="445"/>
      <c r="L9" s="445"/>
      <c r="M9" s="445"/>
      <c r="N9" s="445"/>
      <c r="O9" s="445"/>
      <c r="P9" s="96"/>
      <c r="Q9" s="445" t="s">
        <v>490</v>
      </c>
    </row>
    <row r="10" spans="1:17" x14ac:dyDescent="0.45">
      <c r="A10" s="445"/>
      <c r="B10" s="445"/>
      <c r="C10" s="445"/>
      <c r="D10" s="445"/>
      <c r="E10" s="445"/>
      <c r="F10" s="445"/>
      <c r="G10" s="445"/>
      <c r="H10" s="445"/>
      <c r="I10" s="445"/>
      <c r="J10" s="445"/>
      <c r="K10" s="445"/>
      <c r="L10" s="445"/>
      <c r="M10" s="445"/>
      <c r="N10" s="445"/>
      <c r="O10" s="445"/>
      <c r="P10" s="96"/>
      <c r="Q10" s="445" t="s">
        <v>491</v>
      </c>
    </row>
    <row r="11" spans="1:17" x14ac:dyDescent="0.45">
      <c r="A11" s="445"/>
      <c r="B11" s="445"/>
      <c r="C11" s="445"/>
      <c r="D11" s="445"/>
      <c r="E11" s="445"/>
      <c r="F11" s="445"/>
      <c r="G11" s="445"/>
      <c r="H11" s="445"/>
      <c r="I11" s="445"/>
      <c r="J11" s="445"/>
      <c r="K11" s="445"/>
      <c r="L11" s="445"/>
      <c r="M11" s="445"/>
      <c r="N11" s="445"/>
      <c r="O11" s="445"/>
      <c r="P11" s="445"/>
      <c r="Q11" s="445" t="s">
        <v>492</v>
      </c>
    </row>
    <row r="12" spans="1:17" x14ac:dyDescent="0.45">
      <c r="A12" s="445"/>
      <c r="B12" s="445"/>
      <c r="C12" s="445"/>
      <c r="D12" s="445"/>
      <c r="E12" s="445"/>
      <c r="F12" s="445"/>
      <c r="G12" s="445"/>
      <c r="H12" s="445"/>
      <c r="I12" s="445"/>
      <c r="J12" s="445"/>
      <c r="K12" s="445"/>
      <c r="L12" s="445"/>
      <c r="M12" s="445"/>
      <c r="N12" s="445"/>
      <c r="O12" s="445"/>
      <c r="P12" s="445"/>
      <c r="Q12" s="445" t="s">
        <v>493</v>
      </c>
    </row>
    <row r="13" spans="1:17" x14ac:dyDescent="0.45">
      <c r="A13" s="445"/>
      <c r="B13" s="445"/>
      <c r="C13" s="445"/>
      <c r="D13" s="445"/>
      <c r="E13" s="445"/>
      <c r="F13" s="445"/>
      <c r="G13" s="445"/>
      <c r="H13" s="445"/>
      <c r="I13" s="445"/>
      <c r="J13" s="445"/>
      <c r="K13" s="445"/>
      <c r="L13" s="445"/>
      <c r="M13" s="445"/>
      <c r="N13" s="445"/>
      <c r="O13" s="445"/>
      <c r="P13" s="445"/>
      <c r="Q13" s="445" t="s">
        <v>494</v>
      </c>
    </row>
    <row r="14" spans="1:17" x14ac:dyDescent="0.45">
      <c r="A14" s="445"/>
      <c r="B14" s="445"/>
      <c r="C14" s="445"/>
      <c r="D14" s="445"/>
      <c r="E14" s="445"/>
      <c r="F14" s="445"/>
      <c r="G14" s="445"/>
      <c r="H14" s="445"/>
      <c r="I14" s="445"/>
      <c r="J14" s="445"/>
      <c r="K14" s="445"/>
      <c r="L14" s="445"/>
      <c r="M14" s="445"/>
      <c r="N14" s="445"/>
      <c r="O14" s="445"/>
      <c r="P14" s="445"/>
      <c r="Q14" s="445" t="s">
        <v>495</v>
      </c>
    </row>
    <row r="15" spans="1:17" x14ac:dyDescent="0.45">
      <c r="A15" s="96"/>
      <c r="B15" s="445"/>
      <c r="C15" s="445"/>
      <c r="D15" s="445"/>
      <c r="E15" s="445"/>
      <c r="F15" s="445"/>
      <c r="G15" s="445"/>
      <c r="H15" s="445"/>
      <c r="I15" s="445"/>
      <c r="J15" s="445"/>
      <c r="K15" s="445"/>
      <c r="L15" s="445"/>
      <c r="M15" s="445"/>
      <c r="N15" s="445"/>
      <c r="O15" s="445"/>
      <c r="P15" s="445"/>
      <c r="Q15" s="445" t="s">
        <v>496</v>
      </c>
    </row>
    <row r="16" spans="1:17" x14ac:dyDescent="0.45">
      <c r="A16" s="445"/>
      <c r="B16" s="445"/>
      <c r="C16" s="445"/>
      <c r="D16" s="445"/>
      <c r="E16" s="445"/>
      <c r="F16" s="445"/>
      <c r="G16" s="445"/>
      <c r="H16" s="445"/>
      <c r="I16" s="445"/>
      <c r="J16" s="445"/>
      <c r="K16" s="445"/>
      <c r="L16" s="445"/>
      <c r="M16" s="445"/>
      <c r="N16" s="445"/>
      <c r="O16" s="445"/>
      <c r="P16" s="445"/>
      <c r="Q16" s="445" t="s">
        <v>497</v>
      </c>
    </row>
    <row r="17" spans="1:17" x14ac:dyDescent="0.45">
      <c r="A17" s="445"/>
      <c r="B17" s="445"/>
      <c r="C17" s="445"/>
      <c r="D17" s="445"/>
      <c r="E17" s="445"/>
      <c r="F17" s="445"/>
      <c r="G17" s="445"/>
      <c r="H17" s="445"/>
      <c r="I17" s="445"/>
      <c r="J17" s="445"/>
      <c r="K17" s="445"/>
      <c r="L17" s="445"/>
      <c r="M17" s="445"/>
      <c r="N17" s="445"/>
      <c r="O17" s="445"/>
      <c r="P17" s="445"/>
      <c r="Q17" s="445" t="s">
        <v>498</v>
      </c>
    </row>
    <row r="18" spans="1:17" x14ac:dyDescent="0.45">
      <c r="A18" s="96"/>
      <c r="B18" s="445"/>
      <c r="C18" s="445"/>
      <c r="D18" s="445"/>
      <c r="E18" s="445"/>
      <c r="F18" s="445"/>
      <c r="G18" s="445"/>
      <c r="H18" s="445"/>
      <c r="I18" s="445"/>
      <c r="J18" s="445"/>
      <c r="K18" s="445"/>
      <c r="L18" s="445"/>
      <c r="M18" s="445"/>
      <c r="N18" s="445"/>
      <c r="O18" s="445"/>
      <c r="P18" s="445"/>
      <c r="Q18" s="445" t="s">
        <v>499</v>
      </c>
    </row>
    <row r="19" spans="1:17" x14ac:dyDescent="0.45">
      <c r="A19" s="96"/>
      <c r="B19" s="445"/>
      <c r="C19" s="445"/>
      <c r="D19" s="445"/>
      <c r="E19" s="445"/>
      <c r="F19" s="445"/>
      <c r="G19" s="445"/>
      <c r="H19" s="445"/>
      <c r="I19" s="445"/>
      <c r="J19" s="445"/>
      <c r="K19" s="445"/>
      <c r="L19" s="445"/>
      <c r="M19" s="445"/>
      <c r="N19" s="445"/>
      <c r="O19" s="445"/>
      <c r="P19" s="445"/>
      <c r="Q19" s="445" t="s">
        <v>500</v>
      </c>
    </row>
    <row r="20" spans="1:17" x14ac:dyDescent="0.45">
      <c r="A20" s="445"/>
      <c r="B20" s="445"/>
      <c r="C20" s="445"/>
      <c r="D20" s="445"/>
      <c r="E20" s="445"/>
      <c r="F20" s="445"/>
      <c r="G20" s="445"/>
      <c r="H20" s="445"/>
      <c r="I20" s="445"/>
      <c r="J20" s="445"/>
      <c r="K20" s="445"/>
      <c r="L20" s="445"/>
      <c r="M20" s="445"/>
      <c r="N20" s="445"/>
      <c r="O20" s="445"/>
      <c r="P20" s="445"/>
      <c r="Q20" s="445" t="s">
        <v>501</v>
      </c>
    </row>
    <row r="21" spans="1:17" x14ac:dyDescent="0.45">
      <c r="A21" s="445"/>
      <c r="B21" s="445"/>
      <c r="C21" s="445"/>
      <c r="D21" s="445"/>
      <c r="E21" s="445"/>
      <c r="F21" s="445"/>
      <c r="G21" s="445"/>
      <c r="H21" s="445"/>
      <c r="I21" s="445"/>
      <c r="J21" s="445"/>
      <c r="K21" s="445"/>
      <c r="L21" s="445"/>
      <c r="M21" s="445"/>
      <c r="N21" s="445"/>
      <c r="O21" s="445"/>
      <c r="P21" s="445"/>
      <c r="Q21" s="445" t="s">
        <v>502</v>
      </c>
    </row>
    <row r="22" spans="1:17" x14ac:dyDescent="0.45">
      <c r="A22" s="445"/>
      <c r="B22" s="445"/>
      <c r="C22" s="445"/>
      <c r="D22" s="445"/>
      <c r="E22" s="445"/>
      <c r="F22" s="445"/>
      <c r="G22" s="445"/>
      <c r="H22" s="445"/>
      <c r="I22" s="445"/>
      <c r="J22" s="445"/>
      <c r="K22" s="445"/>
      <c r="L22" s="445"/>
      <c r="M22" s="445"/>
      <c r="N22" s="445"/>
      <c r="O22" s="445"/>
      <c r="P22" s="445"/>
      <c r="Q22" s="445" t="s">
        <v>503</v>
      </c>
    </row>
    <row r="23" spans="1:17" x14ac:dyDescent="0.45">
      <c r="A23" s="445"/>
      <c r="B23" s="445"/>
      <c r="C23" s="445"/>
      <c r="D23" s="445"/>
      <c r="E23" s="445"/>
      <c r="F23" s="445"/>
      <c r="G23" s="445"/>
      <c r="H23" s="445"/>
      <c r="I23" s="445"/>
      <c r="J23" s="445"/>
      <c r="K23" s="445"/>
      <c r="L23" s="445"/>
      <c r="M23" s="445"/>
      <c r="N23" s="445"/>
      <c r="O23" s="445"/>
      <c r="P23" s="445"/>
      <c r="Q23" s="445" t="s">
        <v>504</v>
      </c>
    </row>
    <row r="24" spans="1:17" x14ac:dyDescent="0.45">
      <c r="A24" s="445"/>
      <c r="B24" s="445"/>
      <c r="C24" s="445"/>
      <c r="D24" s="445"/>
      <c r="E24" s="445"/>
      <c r="F24" s="445"/>
      <c r="G24" s="445"/>
      <c r="H24" s="445"/>
      <c r="I24" s="445"/>
      <c r="J24" s="445"/>
      <c r="K24" s="445"/>
      <c r="L24" s="445"/>
      <c r="M24" s="445"/>
      <c r="N24" s="445"/>
      <c r="O24" s="445"/>
      <c r="P24" s="445"/>
      <c r="Q24" s="445" t="s">
        <v>505</v>
      </c>
    </row>
    <row r="25" spans="1:17" x14ac:dyDescent="0.45">
      <c r="A25" s="445"/>
      <c r="B25" s="445"/>
      <c r="C25" s="445"/>
      <c r="D25" s="445"/>
      <c r="E25" s="445"/>
      <c r="F25" s="445"/>
      <c r="G25" s="445"/>
      <c r="H25" s="445"/>
      <c r="I25" s="445"/>
      <c r="J25" s="445"/>
      <c r="K25" s="445"/>
      <c r="L25" s="445"/>
      <c r="M25" s="445"/>
      <c r="N25" s="445"/>
      <c r="O25" s="445"/>
      <c r="P25" s="445"/>
      <c r="Q25" s="445" t="s">
        <v>506</v>
      </c>
    </row>
    <row r="26" spans="1:17" x14ac:dyDescent="0.45">
      <c r="A26" s="445"/>
      <c r="B26" s="445"/>
      <c r="C26" s="445"/>
      <c r="D26" s="445"/>
      <c r="E26" s="445"/>
      <c r="F26" s="445"/>
      <c r="G26" s="445"/>
      <c r="H26" s="445"/>
      <c r="I26" s="445"/>
      <c r="J26" s="445"/>
      <c r="K26" s="445"/>
      <c r="L26" s="445"/>
      <c r="M26" s="445"/>
      <c r="N26" s="445"/>
      <c r="O26" s="445"/>
      <c r="P26" s="445"/>
      <c r="Q26" s="445" t="s">
        <v>507</v>
      </c>
    </row>
    <row r="27" spans="1:17" x14ac:dyDescent="0.45">
      <c r="A27" s="445"/>
      <c r="B27" s="445"/>
      <c r="C27" s="445"/>
      <c r="D27" s="445"/>
      <c r="E27" s="445"/>
      <c r="F27" s="445"/>
      <c r="G27" s="445"/>
      <c r="H27" s="445"/>
      <c r="I27" s="445"/>
      <c r="J27" s="445"/>
      <c r="K27" s="445"/>
      <c r="L27" s="445"/>
      <c r="M27" s="445"/>
      <c r="N27" s="445"/>
      <c r="O27" s="445"/>
      <c r="P27" s="445"/>
      <c r="Q27" s="445" t="s">
        <v>508</v>
      </c>
    </row>
    <row r="28" spans="1:17" x14ac:dyDescent="0.45">
      <c r="A28" s="445"/>
      <c r="B28" s="445"/>
      <c r="C28" s="445"/>
      <c r="D28" s="445"/>
      <c r="E28" s="445"/>
      <c r="F28" s="445"/>
      <c r="G28" s="445"/>
      <c r="H28" s="445"/>
      <c r="I28" s="445"/>
      <c r="J28" s="445"/>
      <c r="K28" s="445"/>
      <c r="L28" s="445"/>
      <c r="M28" s="445"/>
      <c r="N28" s="445"/>
      <c r="O28" s="445"/>
      <c r="P28" s="445"/>
      <c r="Q28" s="445" t="s">
        <v>509</v>
      </c>
    </row>
    <row r="29" spans="1:17" x14ac:dyDescent="0.45">
      <c r="A29" s="445"/>
      <c r="B29" s="445"/>
      <c r="C29" s="445"/>
      <c r="D29" s="445"/>
      <c r="E29" s="445"/>
      <c r="F29" s="445"/>
      <c r="G29" s="445"/>
      <c r="H29" s="445"/>
      <c r="I29" s="445"/>
      <c r="J29" s="445"/>
      <c r="K29" s="445"/>
      <c r="L29" s="445"/>
      <c r="M29" s="445"/>
      <c r="N29" s="445"/>
      <c r="O29" s="445"/>
      <c r="P29" s="445"/>
      <c r="Q29" s="445" t="s">
        <v>510</v>
      </c>
    </row>
    <row r="30" spans="1:17" x14ac:dyDescent="0.45">
      <c r="A30" s="445"/>
      <c r="B30" s="445"/>
      <c r="C30" s="445"/>
      <c r="D30" s="445"/>
      <c r="E30" s="445"/>
      <c r="F30" s="445"/>
      <c r="G30" s="445"/>
      <c r="H30" s="445"/>
      <c r="I30" s="445"/>
      <c r="J30" s="445"/>
      <c r="K30" s="445"/>
      <c r="L30" s="445"/>
      <c r="M30" s="445"/>
      <c r="N30" s="445"/>
      <c r="O30" s="445"/>
      <c r="P30" s="445"/>
      <c r="Q30" s="445" t="s">
        <v>511</v>
      </c>
    </row>
    <row r="31" spans="1:17" x14ac:dyDescent="0.45">
      <c r="A31" s="445"/>
      <c r="B31" s="445"/>
      <c r="C31" s="445"/>
      <c r="D31" s="445"/>
      <c r="E31" s="445"/>
      <c r="F31" s="445"/>
      <c r="G31" s="445"/>
      <c r="H31" s="445"/>
      <c r="I31" s="445"/>
      <c r="J31" s="445"/>
      <c r="K31" s="445"/>
      <c r="L31" s="445"/>
      <c r="M31" s="445"/>
      <c r="N31" s="445"/>
      <c r="O31" s="445"/>
      <c r="P31" s="445"/>
      <c r="Q31" s="445" t="s">
        <v>512</v>
      </c>
    </row>
    <row r="32" spans="1:17" x14ac:dyDescent="0.45">
      <c r="A32" s="445"/>
      <c r="B32" s="445"/>
      <c r="C32" s="445"/>
      <c r="D32" s="445"/>
      <c r="E32" s="445"/>
      <c r="F32" s="445"/>
      <c r="G32" s="445"/>
      <c r="H32" s="445"/>
      <c r="I32" s="445"/>
      <c r="J32" s="445"/>
      <c r="K32" s="445"/>
      <c r="L32" s="445"/>
      <c r="M32" s="445"/>
      <c r="N32" s="445"/>
      <c r="O32" s="445"/>
      <c r="P32" s="445"/>
      <c r="Q32" s="445" t="s">
        <v>513</v>
      </c>
    </row>
    <row r="33" spans="1:17" x14ac:dyDescent="0.45">
      <c r="A33" s="445"/>
      <c r="B33" s="445"/>
      <c r="C33" s="445"/>
      <c r="D33" s="445"/>
      <c r="E33" s="445"/>
      <c r="F33" s="445"/>
      <c r="G33" s="445"/>
      <c r="H33" s="445"/>
      <c r="I33" s="445"/>
      <c r="J33" s="445"/>
      <c r="K33" s="445"/>
      <c r="L33" s="445"/>
      <c r="M33" s="445"/>
      <c r="N33" s="445"/>
      <c r="O33" s="445"/>
      <c r="P33" s="445"/>
      <c r="Q33" s="445" t="s">
        <v>514</v>
      </c>
    </row>
    <row r="34" spans="1:17" x14ac:dyDescent="0.45">
      <c r="A34" s="445"/>
      <c r="B34" s="445"/>
      <c r="C34" s="445"/>
      <c r="D34" s="445"/>
      <c r="E34" s="445"/>
      <c r="F34" s="445"/>
      <c r="G34" s="445"/>
      <c r="H34" s="445"/>
      <c r="I34" s="445"/>
      <c r="J34" s="445"/>
      <c r="K34" s="445"/>
      <c r="L34" s="445"/>
      <c r="M34" s="445"/>
      <c r="N34" s="445"/>
      <c r="O34" s="445"/>
      <c r="P34" s="445"/>
      <c r="Q34" s="445" t="s">
        <v>515</v>
      </c>
    </row>
    <row r="35" spans="1:17" x14ac:dyDescent="0.45">
      <c r="A35" s="445"/>
      <c r="B35" s="445"/>
      <c r="C35" s="445"/>
      <c r="D35" s="445"/>
      <c r="E35" s="445"/>
      <c r="F35" s="445"/>
      <c r="G35" s="445"/>
      <c r="H35" s="445"/>
      <c r="I35" s="445"/>
      <c r="J35" s="445"/>
      <c r="K35" s="445"/>
      <c r="L35" s="445"/>
      <c r="M35" s="445"/>
      <c r="N35" s="445"/>
      <c r="O35" s="445"/>
      <c r="P35" s="445"/>
      <c r="Q35" s="445" t="s">
        <v>516</v>
      </c>
    </row>
    <row r="36" spans="1:17" x14ac:dyDescent="0.45">
      <c r="A36" s="445"/>
      <c r="B36" s="445"/>
      <c r="C36" s="445"/>
      <c r="D36" s="445"/>
      <c r="E36" s="445"/>
      <c r="F36" s="445"/>
      <c r="G36" s="445"/>
      <c r="H36" s="445"/>
      <c r="I36" s="445"/>
      <c r="J36" s="445"/>
      <c r="K36" s="445"/>
      <c r="L36" s="445"/>
      <c r="M36" s="445"/>
      <c r="N36" s="445"/>
      <c r="O36" s="445"/>
      <c r="P36" s="445"/>
      <c r="Q36" s="445" t="s">
        <v>517</v>
      </c>
    </row>
    <row r="37" spans="1:17" x14ac:dyDescent="0.45">
      <c r="A37" s="445"/>
      <c r="B37" s="445"/>
      <c r="C37" s="445"/>
      <c r="D37" s="445"/>
      <c r="E37" s="445"/>
      <c r="F37" s="445"/>
      <c r="G37" s="445"/>
      <c r="H37" s="445"/>
      <c r="I37" s="445"/>
      <c r="J37" s="445"/>
      <c r="K37" s="445"/>
      <c r="L37" s="445"/>
      <c r="M37" s="445"/>
      <c r="N37" s="445"/>
      <c r="O37" s="445"/>
      <c r="P37" s="445"/>
      <c r="Q37" s="445" t="s">
        <v>518</v>
      </c>
    </row>
    <row r="38" spans="1:17" x14ac:dyDescent="0.45">
      <c r="A38" s="445"/>
      <c r="B38" s="445"/>
      <c r="C38" s="445"/>
      <c r="D38" s="445"/>
      <c r="E38" s="445"/>
      <c r="F38" s="445"/>
      <c r="G38" s="445"/>
      <c r="H38" s="445"/>
      <c r="I38" s="445"/>
      <c r="J38" s="445"/>
      <c r="K38" s="445"/>
      <c r="L38" s="445"/>
      <c r="M38" s="445"/>
      <c r="N38" s="445"/>
      <c r="O38" s="445"/>
      <c r="P38" s="445"/>
      <c r="Q38" s="445" t="s">
        <v>519</v>
      </c>
    </row>
    <row r="39" spans="1:17" x14ac:dyDescent="0.45">
      <c r="A39" s="445"/>
      <c r="B39" s="445"/>
      <c r="C39" s="445"/>
      <c r="D39" s="445"/>
      <c r="E39" s="445"/>
      <c r="F39" s="445"/>
      <c r="G39" s="445"/>
      <c r="H39" s="445"/>
      <c r="I39" s="445"/>
      <c r="J39" s="445"/>
      <c r="K39" s="445"/>
      <c r="L39" s="445"/>
      <c r="M39" s="445"/>
      <c r="N39" s="445"/>
      <c r="O39" s="445"/>
      <c r="P39" s="445"/>
      <c r="Q39" s="445" t="s">
        <v>520</v>
      </c>
    </row>
    <row r="40" spans="1:17" x14ac:dyDescent="0.45">
      <c r="A40" s="445"/>
      <c r="B40" s="445"/>
      <c r="C40" s="445"/>
      <c r="D40" s="445"/>
      <c r="E40" s="445"/>
      <c r="F40" s="445"/>
      <c r="G40" s="445"/>
      <c r="H40" s="445"/>
      <c r="I40" s="445"/>
      <c r="J40" s="445"/>
      <c r="K40" s="445"/>
      <c r="L40" s="445"/>
      <c r="M40" s="445"/>
      <c r="N40" s="445"/>
      <c r="O40" s="445"/>
      <c r="P40" s="445"/>
      <c r="Q40" s="445" t="s">
        <v>521</v>
      </c>
    </row>
    <row r="41" spans="1:17" x14ac:dyDescent="0.45">
      <c r="A41" s="445"/>
      <c r="B41" s="445"/>
      <c r="C41" s="445"/>
      <c r="D41" s="445"/>
      <c r="E41" s="445"/>
      <c r="F41" s="445"/>
      <c r="G41" s="445"/>
      <c r="H41" s="445"/>
      <c r="I41" s="445"/>
      <c r="J41" s="445"/>
      <c r="K41" s="445"/>
      <c r="L41" s="445"/>
      <c r="M41" s="445"/>
      <c r="N41" s="445"/>
      <c r="O41" s="445"/>
      <c r="P41" s="445"/>
      <c r="Q41" s="445" t="s">
        <v>522</v>
      </c>
    </row>
    <row r="42" spans="1:17" x14ac:dyDescent="0.45">
      <c r="A42" s="445"/>
      <c r="B42" s="445"/>
      <c r="C42" s="445"/>
      <c r="D42" s="445"/>
      <c r="E42" s="445"/>
      <c r="F42" s="445"/>
      <c r="G42" s="445"/>
      <c r="H42" s="445"/>
      <c r="I42" s="445"/>
      <c r="J42" s="445"/>
      <c r="K42" s="445"/>
      <c r="L42" s="445"/>
      <c r="M42" s="445"/>
      <c r="N42" s="445"/>
      <c r="O42" s="445"/>
      <c r="P42" s="445"/>
      <c r="Q42" s="445" t="s">
        <v>523</v>
      </c>
    </row>
    <row r="43" spans="1:17" x14ac:dyDescent="0.45">
      <c r="A43" s="445"/>
      <c r="B43" s="445"/>
      <c r="C43" s="445"/>
      <c r="D43" s="445"/>
      <c r="E43" s="445"/>
      <c r="F43" s="445"/>
      <c r="G43" s="445"/>
      <c r="H43" s="445"/>
      <c r="I43" s="445"/>
      <c r="J43" s="445"/>
      <c r="K43" s="445"/>
      <c r="L43" s="445"/>
      <c r="M43" s="445"/>
      <c r="N43" s="445"/>
      <c r="O43" s="445"/>
      <c r="P43" s="445"/>
      <c r="Q43" s="445" t="s">
        <v>524</v>
      </c>
    </row>
    <row r="44" spans="1:17" x14ac:dyDescent="0.45">
      <c r="A44" s="445"/>
      <c r="B44" s="445"/>
      <c r="C44" s="445"/>
      <c r="D44" s="445"/>
      <c r="E44" s="445"/>
      <c r="F44" s="445"/>
      <c r="G44" s="445"/>
      <c r="H44" s="445"/>
      <c r="I44" s="445"/>
      <c r="J44" s="445"/>
      <c r="K44" s="445"/>
      <c r="L44" s="445"/>
      <c r="M44" s="445"/>
      <c r="N44" s="445"/>
      <c r="O44" s="445"/>
      <c r="P44" s="445"/>
      <c r="Q44" s="445" t="s">
        <v>525</v>
      </c>
    </row>
    <row r="45" spans="1:17" x14ac:dyDescent="0.45">
      <c r="A45" s="445"/>
      <c r="B45" s="445"/>
      <c r="C45" s="445"/>
      <c r="D45" s="445"/>
      <c r="E45" s="445"/>
      <c r="F45" s="445"/>
      <c r="G45" s="445"/>
      <c r="H45" s="445"/>
      <c r="I45" s="445"/>
      <c r="J45" s="445"/>
      <c r="K45" s="445"/>
      <c r="L45" s="445"/>
      <c r="M45" s="445"/>
      <c r="N45" s="445"/>
      <c r="O45" s="445"/>
      <c r="P45" s="445"/>
      <c r="Q45" s="445" t="s">
        <v>526</v>
      </c>
    </row>
    <row r="46" spans="1:17" x14ac:dyDescent="0.45">
      <c r="A46" s="445"/>
      <c r="B46" s="445"/>
      <c r="C46" s="445"/>
      <c r="D46" s="445"/>
      <c r="E46" s="445"/>
      <c r="F46" s="445"/>
      <c r="G46" s="445"/>
      <c r="H46" s="445"/>
      <c r="I46" s="445"/>
      <c r="J46" s="445"/>
      <c r="K46" s="445"/>
      <c r="L46" s="445"/>
      <c r="M46" s="445"/>
      <c r="N46" s="445"/>
      <c r="O46" s="445"/>
      <c r="P46" s="445"/>
      <c r="Q46" s="445" t="s">
        <v>527</v>
      </c>
    </row>
    <row r="47" spans="1:17" x14ac:dyDescent="0.45">
      <c r="A47" s="445"/>
      <c r="B47" s="445"/>
      <c r="C47" s="445"/>
      <c r="D47" s="445"/>
      <c r="E47" s="445"/>
      <c r="F47" s="445"/>
      <c r="G47" s="445"/>
      <c r="H47" s="445"/>
      <c r="I47" s="445"/>
      <c r="J47" s="445"/>
      <c r="K47" s="445"/>
      <c r="L47" s="445"/>
      <c r="M47" s="445"/>
      <c r="N47" s="445"/>
      <c r="O47" s="445"/>
      <c r="P47" s="445"/>
      <c r="Q47" s="445" t="s">
        <v>528</v>
      </c>
    </row>
    <row r="48" spans="1:17" x14ac:dyDescent="0.45">
      <c r="A48" s="445"/>
      <c r="B48" s="445"/>
      <c r="C48" s="445"/>
      <c r="D48" s="445"/>
      <c r="E48" s="445"/>
      <c r="F48" s="445"/>
      <c r="G48" s="445"/>
      <c r="H48" s="445"/>
      <c r="I48" s="445"/>
      <c r="J48" s="445"/>
      <c r="K48" s="445"/>
      <c r="L48" s="445"/>
      <c r="M48" s="445"/>
      <c r="N48" s="445"/>
      <c r="O48" s="445"/>
      <c r="P48" s="445"/>
      <c r="Q48" s="445" t="s">
        <v>529</v>
      </c>
    </row>
    <row r="49" spans="1:17" x14ac:dyDescent="0.45">
      <c r="A49" s="445"/>
      <c r="B49" s="445"/>
      <c r="C49" s="445"/>
      <c r="D49" s="445"/>
      <c r="E49" s="445"/>
      <c r="F49" s="445"/>
      <c r="G49" s="445"/>
      <c r="H49" s="445"/>
      <c r="I49" s="445"/>
      <c r="J49" s="445"/>
      <c r="K49" s="445"/>
      <c r="L49" s="445"/>
      <c r="M49" s="445"/>
      <c r="N49" s="445"/>
      <c r="O49" s="445"/>
      <c r="P49" s="445"/>
      <c r="Q49" s="445" t="s">
        <v>530</v>
      </c>
    </row>
    <row r="50" spans="1:17" x14ac:dyDescent="0.45">
      <c r="A50" s="445"/>
      <c r="B50" s="445"/>
      <c r="C50" s="445"/>
      <c r="D50" s="445"/>
      <c r="E50" s="445"/>
      <c r="F50" s="445"/>
      <c r="G50" s="445"/>
      <c r="H50" s="445"/>
      <c r="I50" s="445"/>
      <c r="J50" s="445"/>
      <c r="K50" s="445"/>
      <c r="L50" s="445"/>
      <c r="M50" s="445"/>
      <c r="N50" s="445"/>
      <c r="O50" s="445"/>
      <c r="P50" s="445"/>
      <c r="Q50" s="445" t="s">
        <v>531</v>
      </c>
    </row>
    <row r="51" spans="1:17" x14ac:dyDescent="0.45">
      <c r="A51" s="445"/>
      <c r="B51" s="445"/>
      <c r="C51" s="445"/>
      <c r="D51" s="445"/>
      <c r="E51" s="445"/>
      <c r="F51" s="445"/>
      <c r="G51" s="445"/>
      <c r="H51" s="445"/>
      <c r="I51" s="445"/>
      <c r="J51" s="445"/>
      <c r="K51" s="445"/>
      <c r="L51" s="445"/>
      <c r="M51" s="445"/>
      <c r="N51" s="445"/>
      <c r="O51" s="445"/>
      <c r="P51" s="445"/>
      <c r="Q51" s="445" t="s">
        <v>532</v>
      </c>
    </row>
    <row r="52" spans="1:17" x14ac:dyDescent="0.45">
      <c r="A52" s="445"/>
      <c r="B52" s="445"/>
      <c r="C52" s="445"/>
      <c r="D52" s="445"/>
      <c r="E52" s="445"/>
      <c r="F52" s="445"/>
      <c r="G52" s="445"/>
      <c r="H52" s="445"/>
      <c r="I52" s="445"/>
      <c r="J52" s="445"/>
      <c r="K52" s="445"/>
      <c r="L52" s="445"/>
      <c r="M52" s="445"/>
      <c r="N52" s="445"/>
      <c r="O52" s="445"/>
      <c r="P52" s="445"/>
      <c r="Q52" s="445" t="s">
        <v>533</v>
      </c>
    </row>
    <row r="53" spans="1:17" x14ac:dyDescent="0.45">
      <c r="A53" s="445"/>
      <c r="B53" s="445"/>
      <c r="C53" s="445"/>
      <c r="D53" s="445"/>
      <c r="E53" s="445"/>
      <c r="F53" s="445"/>
      <c r="G53" s="445"/>
      <c r="H53" s="445"/>
      <c r="I53" s="445"/>
      <c r="J53" s="445"/>
      <c r="K53" s="445"/>
      <c r="L53" s="445"/>
      <c r="M53" s="445"/>
      <c r="N53" s="445"/>
      <c r="O53" s="445"/>
      <c r="P53" s="445"/>
      <c r="Q53" s="445" t="s">
        <v>534</v>
      </c>
    </row>
    <row r="54" spans="1:17" x14ac:dyDescent="0.45">
      <c r="A54" s="445"/>
      <c r="B54" s="445"/>
      <c r="C54" s="445"/>
      <c r="D54" s="445"/>
      <c r="E54" s="445"/>
      <c r="F54" s="445"/>
      <c r="G54" s="445"/>
      <c r="H54" s="445"/>
      <c r="I54" s="445"/>
      <c r="J54" s="445"/>
      <c r="K54" s="445"/>
      <c r="L54" s="445"/>
      <c r="M54" s="445"/>
      <c r="N54" s="445"/>
      <c r="O54" s="445"/>
      <c r="P54" s="445"/>
      <c r="Q54" s="445" t="s">
        <v>535</v>
      </c>
    </row>
    <row r="55" spans="1:17" x14ac:dyDescent="0.45">
      <c r="A55" s="445"/>
      <c r="B55" s="445"/>
      <c r="C55" s="445"/>
      <c r="D55" s="445"/>
      <c r="E55" s="445"/>
      <c r="F55" s="445"/>
      <c r="G55" s="445"/>
      <c r="H55" s="445"/>
      <c r="I55" s="445"/>
      <c r="J55" s="445"/>
      <c r="K55" s="445"/>
      <c r="L55" s="445"/>
      <c r="M55" s="445"/>
      <c r="N55" s="445"/>
      <c r="O55" s="445"/>
      <c r="P55" s="445"/>
      <c r="Q55" s="445" t="s">
        <v>536</v>
      </c>
    </row>
    <row r="56" spans="1:17" x14ac:dyDescent="0.45">
      <c r="A56" s="445"/>
      <c r="B56" s="445"/>
      <c r="C56" s="445"/>
      <c r="D56" s="445"/>
      <c r="E56" s="445"/>
      <c r="F56" s="445"/>
      <c r="G56" s="445"/>
      <c r="H56" s="445"/>
      <c r="I56" s="445"/>
      <c r="J56" s="445"/>
      <c r="K56" s="445"/>
      <c r="L56" s="445"/>
      <c r="M56" s="445"/>
      <c r="N56" s="445"/>
      <c r="O56" s="445"/>
      <c r="P56" s="445"/>
      <c r="Q56" s="445" t="s">
        <v>537</v>
      </c>
    </row>
    <row r="57" spans="1:17" x14ac:dyDescent="0.45">
      <c r="A57" s="445"/>
      <c r="B57" s="445"/>
      <c r="C57" s="445"/>
      <c r="D57" s="445"/>
      <c r="E57" s="445"/>
      <c r="F57" s="445"/>
      <c r="G57" s="445"/>
      <c r="H57" s="445"/>
      <c r="I57" s="445"/>
      <c r="J57" s="445"/>
      <c r="K57" s="445"/>
      <c r="L57" s="445"/>
      <c r="M57" s="445"/>
      <c r="N57" s="445"/>
      <c r="O57" s="445"/>
      <c r="P57" s="445"/>
      <c r="Q57" s="445" t="s">
        <v>538</v>
      </c>
    </row>
    <row r="58" spans="1:17" x14ac:dyDescent="0.45">
      <c r="A58" s="445"/>
      <c r="B58" s="445"/>
      <c r="C58" s="445"/>
      <c r="D58" s="445"/>
      <c r="E58" s="445"/>
      <c r="F58" s="445"/>
      <c r="G58" s="445"/>
      <c r="H58" s="445"/>
      <c r="I58" s="445"/>
      <c r="J58" s="445"/>
      <c r="K58" s="445"/>
      <c r="L58" s="445"/>
      <c r="M58" s="445"/>
      <c r="N58" s="445"/>
      <c r="O58" s="445"/>
      <c r="P58" s="445"/>
      <c r="Q58" s="445" t="s">
        <v>539</v>
      </c>
    </row>
    <row r="59" spans="1:17" x14ac:dyDescent="0.45">
      <c r="A59" s="445"/>
      <c r="B59" s="445"/>
      <c r="C59" s="445"/>
      <c r="D59" s="445"/>
      <c r="E59" s="445"/>
      <c r="F59" s="445"/>
      <c r="G59" s="445"/>
      <c r="H59" s="445"/>
      <c r="I59" s="445"/>
      <c r="J59" s="445"/>
      <c r="K59" s="445"/>
      <c r="L59" s="445"/>
      <c r="M59" s="445"/>
      <c r="N59" s="445"/>
      <c r="O59" s="445"/>
      <c r="P59" s="445"/>
      <c r="Q59" s="445" t="s">
        <v>540</v>
      </c>
    </row>
    <row r="60" spans="1:17" x14ac:dyDescent="0.45">
      <c r="A60" s="445"/>
      <c r="B60" s="445"/>
      <c r="C60" s="445"/>
      <c r="D60" s="445"/>
      <c r="E60" s="445"/>
      <c r="F60" s="445"/>
      <c r="G60" s="445"/>
      <c r="H60" s="445"/>
      <c r="I60" s="445"/>
      <c r="J60" s="445"/>
      <c r="K60" s="445"/>
      <c r="L60" s="445"/>
      <c r="M60" s="445"/>
      <c r="N60" s="445"/>
      <c r="O60" s="445"/>
      <c r="P60" s="445"/>
      <c r="Q60" s="445" t="s">
        <v>541</v>
      </c>
    </row>
    <row r="61" spans="1:17" x14ac:dyDescent="0.45">
      <c r="A61" s="445"/>
      <c r="B61" s="445"/>
      <c r="C61" s="445"/>
      <c r="D61" s="445"/>
      <c r="E61" s="445"/>
      <c r="F61" s="445"/>
      <c r="G61" s="445"/>
      <c r="H61" s="445"/>
      <c r="I61" s="445"/>
      <c r="J61" s="445"/>
      <c r="K61" s="445"/>
      <c r="L61" s="445"/>
      <c r="M61" s="445"/>
      <c r="N61" s="445"/>
      <c r="O61" s="445"/>
      <c r="P61" s="445"/>
      <c r="Q61" s="445" t="s">
        <v>542</v>
      </c>
    </row>
    <row r="62" spans="1:17" x14ac:dyDescent="0.45">
      <c r="A62" s="445"/>
      <c r="B62" s="445"/>
      <c r="C62" s="445"/>
      <c r="D62" s="445"/>
      <c r="E62" s="445"/>
      <c r="F62" s="445"/>
      <c r="G62" s="445"/>
      <c r="H62" s="445"/>
      <c r="I62" s="445"/>
      <c r="J62" s="445"/>
      <c r="K62" s="445"/>
      <c r="L62" s="445"/>
      <c r="M62" s="445"/>
      <c r="N62" s="445"/>
      <c r="O62" s="445"/>
      <c r="P62" s="445"/>
      <c r="Q62" s="445" t="s">
        <v>543</v>
      </c>
    </row>
    <row r="63" spans="1:17" x14ac:dyDescent="0.45">
      <c r="A63" s="445"/>
      <c r="B63" s="445"/>
      <c r="C63" s="445"/>
      <c r="D63" s="445"/>
      <c r="E63" s="445"/>
      <c r="F63" s="445"/>
      <c r="G63" s="445"/>
      <c r="H63" s="445"/>
      <c r="I63" s="445"/>
      <c r="J63" s="445"/>
      <c r="K63" s="445"/>
      <c r="L63" s="445"/>
      <c r="M63" s="445"/>
      <c r="N63" s="445"/>
      <c r="O63" s="445"/>
      <c r="P63" s="445"/>
      <c r="Q63" s="445" t="s">
        <v>544</v>
      </c>
    </row>
    <row r="64" spans="1:17" x14ac:dyDescent="0.45">
      <c r="A64" s="445"/>
      <c r="B64" s="445"/>
      <c r="C64" s="445"/>
      <c r="D64" s="445"/>
      <c r="E64" s="445"/>
      <c r="F64" s="445"/>
      <c r="G64" s="445"/>
      <c r="H64" s="445"/>
      <c r="I64" s="445"/>
      <c r="J64" s="445"/>
      <c r="K64" s="445"/>
      <c r="L64" s="445"/>
      <c r="M64" s="445"/>
      <c r="N64" s="445"/>
      <c r="O64" s="445"/>
      <c r="P64" s="445"/>
      <c r="Q64" s="445" t="s">
        <v>545</v>
      </c>
    </row>
    <row r="65" spans="1:17" x14ac:dyDescent="0.45">
      <c r="A65" s="445"/>
      <c r="B65" s="445"/>
      <c r="C65" s="445"/>
      <c r="D65" s="445"/>
      <c r="E65" s="445"/>
      <c r="F65" s="445"/>
      <c r="G65" s="445"/>
      <c r="H65" s="445"/>
      <c r="I65" s="445"/>
      <c r="J65" s="445"/>
      <c r="K65" s="445"/>
      <c r="L65" s="445"/>
      <c r="M65" s="445"/>
      <c r="N65" s="445"/>
      <c r="O65" s="445"/>
      <c r="P65" s="445"/>
      <c r="Q65" s="445" t="s">
        <v>546</v>
      </c>
    </row>
    <row r="66" spans="1:17" x14ac:dyDescent="0.45">
      <c r="A66" s="445"/>
      <c r="B66" s="445"/>
      <c r="C66" s="445"/>
      <c r="D66" s="445"/>
      <c r="E66" s="445"/>
      <c r="F66" s="445"/>
      <c r="G66" s="445"/>
      <c r="H66" s="445"/>
      <c r="I66" s="445"/>
      <c r="J66" s="445"/>
      <c r="K66" s="445"/>
      <c r="L66" s="445"/>
      <c r="M66" s="445"/>
      <c r="N66" s="445"/>
      <c r="O66" s="445"/>
      <c r="P66" s="445"/>
      <c r="Q66" s="445" t="s">
        <v>547</v>
      </c>
    </row>
    <row r="67" spans="1:17" x14ac:dyDescent="0.45">
      <c r="A67" s="445"/>
      <c r="B67" s="445"/>
      <c r="C67" s="445"/>
      <c r="D67" s="445"/>
      <c r="E67" s="445"/>
      <c r="F67" s="445"/>
      <c r="G67" s="445"/>
      <c r="H67" s="445"/>
      <c r="I67" s="445"/>
      <c r="J67" s="445"/>
      <c r="K67" s="445"/>
      <c r="L67" s="445"/>
      <c r="M67" s="445"/>
      <c r="N67" s="445"/>
      <c r="O67" s="445"/>
      <c r="P67" s="445"/>
      <c r="Q67" s="445" t="s">
        <v>548</v>
      </c>
    </row>
    <row r="68" spans="1:17" x14ac:dyDescent="0.45">
      <c r="A68" s="445"/>
      <c r="B68" s="445"/>
      <c r="C68" s="445"/>
      <c r="D68" s="445"/>
      <c r="E68" s="445"/>
      <c r="F68" s="445"/>
      <c r="G68" s="445"/>
      <c r="H68" s="445"/>
      <c r="I68" s="445"/>
      <c r="J68" s="445"/>
      <c r="K68" s="445"/>
      <c r="L68" s="445"/>
      <c r="M68" s="445"/>
      <c r="N68" s="445"/>
      <c r="O68" s="445"/>
      <c r="P68" s="445"/>
      <c r="Q68" s="445" t="s">
        <v>549</v>
      </c>
    </row>
    <row r="69" spans="1:17" x14ac:dyDescent="0.45">
      <c r="A69" s="445"/>
      <c r="B69" s="445"/>
      <c r="C69" s="445"/>
      <c r="D69" s="445"/>
      <c r="E69" s="445"/>
      <c r="F69" s="445"/>
      <c r="G69" s="445"/>
      <c r="H69" s="445"/>
      <c r="I69" s="445"/>
      <c r="J69" s="445"/>
      <c r="K69" s="445"/>
      <c r="L69" s="445"/>
      <c r="M69" s="445"/>
      <c r="N69" s="445"/>
      <c r="O69" s="445"/>
      <c r="P69" s="445"/>
      <c r="Q69" s="445" t="s">
        <v>550</v>
      </c>
    </row>
    <row r="70" spans="1:17" x14ac:dyDescent="0.45">
      <c r="A70" s="445"/>
      <c r="B70" s="445"/>
      <c r="C70" s="445"/>
      <c r="D70" s="445"/>
      <c r="E70" s="445"/>
      <c r="F70" s="445"/>
      <c r="G70" s="445"/>
      <c r="H70" s="445"/>
      <c r="I70" s="445"/>
      <c r="J70" s="445"/>
      <c r="K70" s="445"/>
      <c r="L70" s="445"/>
      <c r="M70" s="445"/>
      <c r="N70" s="445"/>
      <c r="O70" s="445"/>
      <c r="P70" s="445"/>
      <c r="Q70" s="445" t="s">
        <v>551</v>
      </c>
    </row>
    <row r="71" spans="1:17" x14ac:dyDescent="0.45">
      <c r="A71" s="445"/>
      <c r="B71" s="445"/>
      <c r="C71" s="445"/>
      <c r="D71" s="445"/>
      <c r="E71" s="445"/>
      <c r="F71" s="445"/>
      <c r="G71" s="445"/>
      <c r="H71" s="445"/>
      <c r="I71" s="445"/>
      <c r="J71" s="445"/>
      <c r="K71" s="445"/>
      <c r="L71" s="445"/>
      <c r="M71" s="445"/>
      <c r="N71" s="445"/>
      <c r="O71" s="445"/>
      <c r="P71" s="445"/>
      <c r="Q71" s="445" t="s">
        <v>552</v>
      </c>
    </row>
    <row r="72" spans="1:17" x14ac:dyDescent="0.45">
      <c r="A72" s="445"/>
      <c r="B72" s="445"/>
      <c r="C72" s="445"/>
      <c r="D72" s="445"/>
      <c r="E72" s="445"/>
      <c r="F72" s="445"/>
      <c r="G72" s="445"/>
      <c r="H72" s="445"/>
      <c r="I72" s="445"/>
      <c r="J72" s="445"/>
      <c r="K72" s="445"/>
      <c r="L72" s="445"/>
      <c r="M72" s="445"/>
      <c r="N72" s="445"/>
      <c r="O72" s="445"/>
      <c r="P72" s="445"/>
      <c r="Q72" s="445" t="s">
        <v>553</v>
      </c>
    </row>
    <row r="73" spans="1:17" x14ac:dyDescent="0.45">
      <c r="A73" s="445"/>
      <c r="B73" s="445"/>
      <c r="C73" s="445"/>
      <c r="D73" s="445"/>
      <c r="E73" s="445"/>
      <c r="F73" s="445"/>
      <c r="G73" s="445"/>
      <c r="H73" s="445"/>
      <c r="I73" s="445"/>
      <c r="J73" s="445"/>
      <c r="K73" s="445"/>
      <c r="L73" s="445"/>
      <c r="M73" s="445"/>
      <c r="N73" s="445"/>
      <c r="O73" s="445"/>
      <c r="P73" s="445"/>
      <c r="Q73" s="445" t="s">
        <v>554</v>
      </c>
    </row>
    <row r="74" spans="1:17" x14ac:dyDescent="0.45">
      <c r="A74" s="445"/>
      <c r="B74" s="445"/>
      <c r="C74" s="445"/>
      <c r="D74" s="445"/>
      <c r="E74" s="445"/>
      <c r="F74" s="445"/>
      <c r="G74" s="445"/>
      <c r="H74" s="445"/>
      <c r="I74" s="445"/>
      <c r="J74" s="445"/>
      <c r="K74" s="445"/>
      <c r="L74" s="445"/>
      <c r="M74" s="445"/>
      <c r="N74" s="445"/>
      <c r="O74" s="445"/>
      <c r="P74" s="445"/>
      <c r="Q74" s="445" t="s">
        <v>555</v>
      </c>
    </row>
    <row r="75" spans="1:17" x14ac:dyDescent="0.45">
      <c r="A75" s="445"/>
      <c r="B75" s="445"/>
      <c r="C75" s="445"/>
      <c r="D75" s="445"/>
      <c r="E75" s="445"/>
      <c r="F75" s="445"/>
      <c r="G75" s="445"/>
      <c r="H75" s="445"/>
      <c r="I75" s="445"/>
      <c r="J75" s="445"/>
      <c r="K75" s="445"/>
      <c r="L75" s="445"/>
      <c r="M75" s="445"/>
      <c r="N75" s="445"/>
      <c r="O75" s="445"/>
      <c r="P75" s="445"/>
      <c r="Q75" s="445" t="s">
        <v>556</v>
      </c>
    </row>
    <row r="76" spans="1:17" x14ac:dyDescent="0.45">
      <c r="A76" s="445"/>
      <c r="B76" s="445"/>
      <c r="C76" s="445"/>
      <c r="D76" s="445"/>
      <c r="E76" s="445"/>
      <c r="F76" s="445"/>
      <c r="G76" s="445"/>
      <c r="H76" s="445"/>
      <c r="I76" s="445"/>
      <c r="J76" s="445"/>
      <c r="K76" s="445"/>
      <c r="L76" s="445"/>
      <c r="M76" s="445"/>
      <c r="N76" s="445"/>
      <c r="O76" s="445"/>
      <c r="P76" s="445"/>
      <c r="Q76" s="445" t="s">
        <v>557</v>
      </c>
    </row>
    <row r="77" spans="1:17" x14ac:dyDescent="0.45">
      <c r="A77" s="445"/>
      <c r="B77" s="445"/>
      <c r="C77" s="445"/>
      <c r="D77" s="445"/>
      <c r="E77" s="445"/>
      <c r="F77" s="445"/>
      <c r="G77" s="445"/>
      <c r="H77" s="445"/>
      <c r="I77" s="445"/>
      <c r="J77" s="445"/>
      <c r="K77" s="445"/>
      <c r="L77" s="445"/>
      <c r="M77" s="445"/>
      <c r="N77" s="445"/>
      <c r="O77" s="445"/>
      <c r="P77" s="445"/>
      <c r="Q77" s="445" t="s">
        <v>558</v>
      </c>
    </row>
    <row r="78" spans="1:17" x14ac:dyDescent="0.45">
      <c r="A78" s="445"/>
      <c r="B78" s="445"/>
      <c r="C78" s="445"/>
      <c r="D78" s="445"/>
      <c r="E78" s="445"/>
      <c r="F78" s="445"/>
      <c r="G78" s="445"/>
      <c r="H78" s="445"/>
      <c r="I78" s="445"/>
      <c r="J78" s="445"/>
      <c r="K78" s="445"/>
      <c r="L78" s="445"/>
      <c r="M78" s="445"/>
      <c r="N78" s="445"/>
      <c r="O78" s="445"/>
      <c r="P78" s="445"/>
      <c r="Q78" s="445" t="s">
        <v>559</v>
      </c>
    </row>
    <row r="79" spans="1:17" x14ac:dyDescent="0.45">
      <c r="A79" s="445"/>
      <c r="B79" s="445"/>
      <c r="C79" s="445"/>
      <c r="D79" s="445"/>
      <c r="E79" s="445"/>
      <c r="F79" s="445"/>
      <c r="G79" s="445"/>
      <c r="H79" s="445"/>
      <c r="I79" s="445"/>
      <c r="J79" s="445"/>
      <c r="K79" s="445"/>
      <c r="L79" s="445"/>
      <c r="M79" s="445"/>
      <c r="N79" s="445"/>
      <c r="O79" s="445"/>
      <c r="P79" s="445"/>
      <c r="Q79" s="445" t="s">
        <v>560</v>
      </c>
    </row>
    <row r="80" spans="1:17" x14ac:dyDescent="0.45">
      <c r="A80" s="445"/>
      <c r="B80" s="445"/>
      <c r="C80" s="445"/>
      <c r="D80" s="445"/>
      <c r="E80" s="445"/>
      <c r="F80" s="445"/>
      <c r="G80" s="445"/>
      <c r="H80" s="445"/>
      <c r="I80" s="445"/>
      <c r="J80" s="445"/>
      <c r="K80" s="445"/>
      <c r="L80" s="445"/>
      <c r="M80" s="445"/>
      <c r="N80" s="445"/>
      <c r="O80" s="445"/>
      <c r="P80" s="445"/>
      <c r="Q80" s="445" t="s">
        <v>561</v>
      </c>
    </row>
    <row r="81" spans="1:17" x14ac:dyDescent="0.45">
      <c r="A81" s="445"/>
      <c r="B81" s="445"/>
      <c r="C81" s="445"/>
      <c r="D81" s="445"/>
      <c r="E81" s="445"/>
      <c r="F81" s="445"/>
      <c r="G81" s="445"/>
      <c r="H81" s="445"/>
      <c r="I81" s="445"/>
      <c r="J81" s="445"/>
      <c r="K81" s="445"/>
      <c r="L81" s="445"/>
      <c r="M81" s="445"/>
      <c r="N81" s="445"/>
      <c r="O81" s="445"/>
      <c r="P81" s="445"/>
      <c r="Q81" s="445" t="s">
        <v>562</v>
      </c>
    </row>
    <row r="82" spans="1:17" x14ac:dyDescent="0.45">
      <c r="A82" s="445"/>
      <c r="B82" s="445"/>
      <c r="C82" s="445"/>
      <c r="D82" s="445"/>
      <c r="E82" s="445"/>
      <c r="F82" s="445"/>
      <c r="G82" s="445"/>
      <c r="H82" s="445"/>
      <c r="I82" s="445"/>
      <c r="J82" s="445"/>
      <c r="K82" s="445"/>
      <c r="L82" s="445"/>
      <c r="M82" s="445"/>
      <c r="N82" s="445"/>
      <c r="O82" s="445"/>
      <c r="P82" s="445"/>
      <c r="Q82" s="445" t="s">
        <v>563</v>
      </c>
    </row>
    <row r="83" spans="1:17" x14ac:dyDescent="0.45">
      <c r="A83" s="445"/>
      <c r="B83" s="445"/>
      <c r="C83" s="445"/>
      <c r="D83" s="445"/>
      <c r="E83" s="445"/>
      <c r="F83" s="445"/>
      <c r="G83" s="445"/>
      <c r="H83" s="445"/>
      <c r="I83" s="445"/>
      <c r="J83" s="445"/>
      <c r="K83" s="445"/>
      <c r="L83" s="445"/>
      <c r="M83" s="445"/>
      <c r="N83" s="445"/>
      <c r="O83" s="445"/>
      <c r="P83" s="445"/>
      <c r="Q83" s="445" t="s">
        <v>564</v>
      </c>
    </row>
    <row r="84" spans="1:17" x14ac:dyDescent="0.45">
      <c r="A84" s="445"/>
      <c r="B84" s="445"/>
      <c r="C84" s="445"/>
      <c r="D84" s="445"/>
      <c r="E84" s="445"/>
      <c r="F84" s="445"/>
      <c r="G84" s="445"/>
      <c r="H84" s="445"/>
      <c r="I84" s="445"/>
      <c r="J84" s="445"/>
      <c r="K84" s="445"/>
      <c r="L84" s="445"/>
      <c r="M84" s="445"/>
      <c r="N84" s="445"/>
      <c r="O84" s="445"/>
      <c r="P84" s="445"/>
      <c r="Q84" s="445" t="s">
        <v>565</v>
      </c>
    </row>
    <row r="85" spans="1:17" x14ac:dyDescent="0.45">
      <c r="A85" s="445"/>
      <c r="B85" s="445"/>
      <c r="C85" s="445"/>
      <c r="D85" s="445"/>
      <c r="E85" s="445"/>
      <c r="F85" s="445"/>
      <c r="G85" s="445"/>
      <c r="H85" s="445"/>
      <c r="I85" s="445"/>
      <c r="J85" s="445"/>
      <c r="K85" s="445"/>
      <c r="L85" s="445"/>
      <c r="M85" s="445"/>
      <c r="N85" s="445"/>
      <c r="O85" s="445"/>
      <c r="P85" s="445"/>
      <c r="Q85" s="445" t="s">
        <v>566</v>
      </c>
    </row>
    <row r="86" spans="1:17" x14ac:dyDescent="0.45">
      <c r="A86" s="445"/>
      <c r="B86" s="445"/>
      <c r="C86" s="445"/>
      <c r="D86" s="445"/>
      <c r="E86" s="445"/>
      <c r="F86" s="445"/>
      <c r="G86" s="445"/>
      <c r="H86" s="445"/>
      <c r="I86" s="445"/>
      <c r="J86" s="445"/>
      <c r="K86" s="445"/>
      <c r="L86" s="445"/>
      <c r="M86" s="445"/>
      <c r="N86" s="445"/>
      <c r="O86" s="445"/>
      <c r="P86" s="445"/>
      <c r="Q86" s="445" t="s">
        <v>567</v>
      </c>
    </row>
    <row r="87" spans="1:17" x14ac:dyDescent="0.45">
      <c r="A87" s="445"/>
      <c r="B87" s="445"/>
      <c r="C87" s="445"/>
      <c r="D87" s="445"/>
      <c r="E87" s="445"/>
      <c r="F87" s="445"/>
      <c r="G87" s="445"/>
      <c r="H87" s="445"/>
      <c r="I87" s="445"/>
      <c r="J87" s="445"/>
      <c r="K87" s="445"/>
      <c r="L87" s="445"/>
      <c r="M87" s="445"/>
      <c r="N87" s="445"/>
      <c r="O87" s="445"/>
      <c r="P87" s="445"/>
      <c r="Q87" s="445" t="s">
        <v>568</v>
      </c>
    </row>
    <row r="88" spans="1:17" x14ac:dyDescent="0.45">
      <c r="A88" s="445"/>
      <c r="B88" s="445"/>
      <c r="C88" s="445"/>
      <c r="D88" s="445"/>
      <c r="E88" s="445"/>
      <c r="F88" s="445"/>
      <c r="G88" s="445"/>
      <c r="H88" s="445"/>
      <c r="I88" s="445"/>
      <c r="J88" s="445"/>
      <c r="K88" s="445"/>
      <c r="L88" s="445"/>
      <c r="M88" s="445"/>
      <c r="N88" s="445"/>
      <c r="O88" s="445"/>
      <c r="P88" s="445"/>
      <c r="Q88" s="445" t="s">
        <v>569</v>
      </c>
    </row>
    <row r="89" spans="1:17" x14ac:dyDescent="0.45">
      <c r="A89" s="445"/>
      <c r="B89" s="445"/>
      <c r="C89" s="445"/>
      <c r="D89" s="445"/>
      <c r="E89" s="445"/>
      <c r="F89" s="445"/>
      <c r="G89" s="445"/>
      <c r="H89" s="445"/>
      <c r="I89" s="445"/>
      <c r="J89" s="445"/>
      <c r="K89" s="445"/>
      <c r="L89" s="445"/>
      <c r="M89" s="445"/>
      <c r="N89" s="445"/>
      <c r="O89" s="445"/>
      <c r="P89" s="445"/>
      <c r="Q89" s="445" t="s">
        <v>570</v>
      </c>
    </row>
    <row r="90" spans="1:17" x14ac:dyDescent="0.45">
      <c r="A90" s="445"/>
      <c r="B90" s="445"/>
      <c r="C90" s="445"/>
      <c r="D90" s="445"/>
      <c r="E90" s="445"/>
      <c r="F90" s="445"/>
      <c r="G90" s="445"/>
      <c r="H90" s="445"/>
      <c r="I90" s="445"/>
      <c r="J90" s="445"/>
      <c r="K90" s="445"/>
      <c r="L90" s="445"/>
      <c r="M90" s="445"/>
      <c r="N90" s="445"/>
      <c r="O90" s="445"/>
      <c r="P90" s="445"/>
      <c r="Q90" s="445" t="s">
        <v>571</v>
      </c>
    </row>
    <row r="91" spans="1:17" x14ac:dyDescent="0.45">
      <c r="A91" s="445"/>
      <c r="B91" s="445"/>
      <c r="C91" s="445"/>
      <c r="D91" s="445"/>
      <c r="E91" s="445"/>
      <c r="F91" s="445"/>
      <c r="G91" s="445"/>
      <c r="H91" s="445"/>
      <c r="I91" s="445"/>
      <c r="J91" s="445"/>
      <c r="K91" s="445"/>
      <c r="L91" s="445"/>
      <c r="M91" s="445"/>
      <c r="N91" s="445"/>
      <c r="O91" s="445"/>
      <c r="P91" s="445"/>
      <c r="Q91" s="445" t="s">
        <v>572</v>
      </c>
    </row>
    <row r="92" spans="1:17" x14ac:dyDescent="0.45">
      <c r="A92" s="445"/>
      <c r="B92" s="445"/>
      <c r="C92" s="445"/>
      <c r="D92" s="445"/>
      <c r="E92" s="445"/>
      <c r="F92" s="445"/>
      <c r="G92" s="445"/>
      <c r="H92" s="445"/>
      <c r="I92" s="445"/>
      <c r="J92" s="445"/>
      <c r="K92" s="445"/>
      <c r="L92" s="445"/>
      <c r="M92" s="445"/>
      <c r="N92" s="445"/>
      <c r="O92" s="445"/>
      <c r="P92" s="445"/>
      <c r="Q92" s="445" t="s">
        <v>573</v>
      </c>
    </row>
    <row r="93" spans="1:17" x14ac:dyDescent="0.45">
      <c r="A93" s="445"/>
      <c r="B93" s="445"/>
      <c r="C93" s="445"/>
      <c r="D93" s="445"/>
      <c r="E93" s="445"/>
      <c r="F93" s="445"/>
      <c r="G93" s="445"/>
      <c r="H93" s="445"/>
      <c r="I93" s="445"/>
      <c r="J93" s="445"/>
      <c r="K93" s="445"/>
      <c r="L93" s="445"/>
      <c r="M93" s="445"/>
      <c r="N93" s="445"/>
      <c r="O93" s="445"/>
      <c r="P93" s="445"/>
      <c r="Q93" s="445" t="s">
        <v>574</v>
      </c>
    </row>
    <row r="94" spans="1:17" x14ac:dyDescent="0.45">
      <c r="A94" s="445"/>
      <c r="B94" s="445"/>
      <c r="C94" s="445"/>
      <c r="D94" s="445"/>
      <c r="E94" s="445"/>
      <c r="F94" s="445"/>
      <c r="G94" s="445"/>
      <c r="H94" s="445"/>
      <c r="I94" s="445"/>
      <c r="J94" s="445"/>
      <c r="K94" s="445"/>
      <c r="L94" s="445"/>
      <c r="M94" s="445"/>
      <c r="N94" s="445"/>
      <c r="O94" s="445"/>
      <c r="P94" s="445"/>
      <c r="Q94" s="445" t="s">
        <v>575</v>
      </c>
    </row>
    <row r="95" spans="1:17" x14ac:dyDescent="0.45">
      <c r="A95" s="445"/>
      <c r="B95" s="445"/>
      <c r="C95" s="445"/>
      <c r="D95" s="445"/>
      <c r="E95" s="445"/>
      <c r="F95" s="445"/>
      <c r="G95" s="445"/>
      <c r="H95" s="445"/>
      <c r="I95" s="445"/>
      <c r="J95" s="445"/>
      <c r="K95" s="445"/>
      <c r="L95" s="445"/>
      <c r="M95" s="445"/>
      <c r="N95" s="445"/>
      <c r="O95" s="445"/>
      <c r="P95" s="445"/>
      <c r="Q95" s="445" t="s">
        <v>576</v>
      </c>
    </row>
    <row r="96" spans="1:17" x14ac:dyDescent="0.45">
      <c r="A96" s="445"/>
      <c r="B96" s="445"/>
      <c r="C96" s="445"/>
      <c r="D96" s="445"/>
      <c r="E96" s="445"/>
      <c r="F96" s="445"/>
      <c r="G96" s="445"/>
      <c r="H96" s="445"/>
      <c r="I96" s="445"/>
      <c r="J96" s="445"/>
      <c r="K96" s="445"/>
      <c r="L96" s="445"/>
      <c r="M96" s="445"/>
      <c r="N96" s="445"/>
      <c r="O96" s="445"/>
      <c r="P96" s="445"/>
      <c r="Q96" s="445" t="s">
        <v>577</v>
      </c>
    </row>
    <row r="97" spans="1:17" x14ac:dyDescent="0.45">
      <c r="A97" s="445"/>
      <c r="B97" s="445"/>
      <c r="C97" s="445"/>
      <c r="D97" s="445"/>
      <c r="E97" s="445"/>
      <c r="F97" s="445"/>
      <c r="G97" s="445"/>
      <c r="H97" s="445"/>
      <c r="I97" s="445"/>
      <c r="J97" s="445"/>
      <c r="K97" s="445"/>
      <c r="L97" s="445"/>
      <c r="M97" s="445"/>
      <c r="N97" s="445"/>
      <c r="O97" s="445"/>
      <c r="P97" s="445"/>
      <c r="Q97" s="445" t="s">
        <v>578</v>
      </c>
    </row>
    <row r="98" spans="1:17" x14ac:dyDescent="0.45">
      <c r="A98" s="445"/>
      <c r="B98" s="445"/>
      <c r="C98" s="445"/>
      <c r="D98" s="445"/>
      <c r="E98" s="445"/>
      <c r="F98" s="445"/>
      <c r="G98" s="445"/>
      <c r="H98" s="445"/>
      <c r="I98" s="445"/>
      <c r="J98" s="445"/>
      <c r="K98" s="445"/>
      <c r="L98" s="445"/>
      <c r="M98" s="445"/>
      <c r="N98" s="445"/>
      <c r="O98" s="445"/>
      <c r="P98" s="445"/>
      <c r="Q98" s="445" t="s">
        <v>579</v>
      </c>
    </row>
    <row r="99" spans="1:17" x14ac:dyDescent="0.45">
      <c r="A99" s="445"/>
      <c r="B99" s="445"/>
      <c r="C99" s="445"/>
      <c r="D99" s="445"/>
      <c r="E99" s="445"/>
      <c r="F99" s="445"/>
      <c r="G99" s="445"/>
      <c r="H99" s="445"/>
      <c r="I99" s="445"/>
      <c r="J99" s="445"/>
      <c r="K99" s="445"/>
      <c r="L99" s="445"/>
      <c r="M99" s="445"/>
      <c r="N99" s="445"/>
      <c r="O99" s="445"/>
      <c r="P99" s="445"/>
      <c r="Q99" s="445" t="s">
        <v>580</v>
      </c>
    </row>
    <row r="100" spans="1:17" x14ac:dyDescent="0.45">
      <c r="A100" s="445"/>
      <c r="B100" s="445"/>
      <c r="C100" s="445"/>
      <c r="D100" s="445"/>
      <c r="E100" s="445"/>
      <c r="F100" s="445"/>
      <c r="G100" s="445"/>
      <c r="H100" s="445"/>
      <c r="I100" s="445"/>
      <c r="J100" s="445"/>
      <c r="K100" s="445"/>
      <c r="L100" s="445"/>
      <c r="M100" s="445"/>
      <c r="N100" s="445"/>
      <c r="O100" s="445"/>
      <c r="P100" s="445"/>
      <c r="Q100" s="445" t="s">
        <v>581</v>
      </c>
    </row>
    <row r="101" spans="1:17" x14ac:dyDescent="0.45">
      <c r="A101" s="445"/>
      <c r="B101" s="445"/>
      <c r="C101" s="445"/>
      <c r="D101" s="445"/>
      <c r="E101" s="445"/>
      <c r="F101" s="445"/>
      <c r="G101" s="445"/>
      <c r="H101" s="445"/>
      <c r="I101" s="445"/>
      <c r="J101" s="445"/>
      <c r="K101" s="445"/>
      <c r="L101" s="445"/>
      <c r="M101" s="445"/>
      <c r="N101" s="445"/>
      <c r="O101" s="445"/>
      <c r="P101" s="445"/>
      <c r="Q101" s="445" t="s">
        <v>582</v>
      </c>
    </row>
    <row r="102" spans="1:17" x14ac:dyDescent="0.45">
      <c r="A102" s="445"/>
      <c r="B102" s="445"/>
      <c r="C102" s="445"/>
      <c r="D102" s="445"/>
      <c r="E102" s="445"/>
      <c r="F102" s="445"/>
      <c r="G102" s="445"/>
      <c r="H102" s="445"/>
      <c r="I102" s="445"/>
      <c r="J102" s="445"/>
      <c r="K102" s="445"/>
      <c r="L102" s="445"/>
      <c r="M102" s="445"/>
      <c r="N102" s="445"/>
      <c r="O102" s="445"/>
      <c r="P102" s="445"/>
      <c r="Q102" s="445" t="s">
        <v>583</v>
      </c>
    </row>
    <row r="103" spans="1:17" x14ac:dyDescent="0.45">
      <c r="A103" s="445"/>
      <c r="B103" s="445"/>
      <c r="C103" s="445"/>
      <c r="D103" s="445"/>
      <c r="E103" s="445"/>
      <c r="F103" s="445"/>
      <c r="G103" s="445"/>
      <c r="H103" s="445"/>
      <c r="I103" s="445"/>
      <c r="J103" s="445"/>
      <c r="K103" s="445"/>
      <c r="L103" s="445"/>
      <c r="M103" s="445"/>
      <c r="N103" s="445"/>
      <c r="O103" s="445"/>
      <c r="P103" s="445"/>
      <c r="Q103" s="445" t="s">
        <v>584</v>
      </c>
    </row>
    <row r="104" spans="1:17" x14ac:dyDescent="0.45">
      <c r="A104" s="445"/>
      <c r="B104" s="445"/>
      <c r="C104" s="445"/>
      <c r="D104" s="445"/>
      <c r="E104" s="445"/>
      <c r="F104" s="445"/>
      <c r="G104" s="445"/>
      <c r="H104" s="445"/>
      <c r="I104" s="445"/>
      <c r="J104" s="445"/>
      <c r="K104" s="445"/>
      <c r="L104" s="445"/>
      <c r="M104" s="445"/>
      <c r="N104" s="445"/>
      <c r="O104" s="445"/>
      <c r="P104" s="445"/>
      <c r="Q104" s="445" t="s">
        <v>585</v>
      </c>
    </row>
    <row r="105" spans="1:17" x14ac:dyDescent="0.45">
      <c r="A105" s="445"/>
      <c r="B105" s="445"/>
      <c r="C105" s="445"/>
      <c r="D105" s="445"/>
      <c r="E105" s="445"/>
      <c r="F105" s="445"/>
      <c r="G105" s="445"/>
      <c r="H105" s="445"/>
      <c r="I105" s="445"/>
      <c r="J105" s="445"/>
      <c r="K105" s="445"/>
      <c r="L105" s="445"/>
      <c r="M105" s="445"/>
      <c r="N105" s="445"/>
      <c r="O105" s="445"/>
      <c r="P105" s="445"/>
      <c r="Q105" s="445" t="s">
        <v>586</v>
      </c>
    </row>
    <row r="106" spans="1:17" x14ac:dyDescent="0.45">
      <c r="A106" s="445"/>
      <c r="B106" s="445"/>
      <c r="C106" s="445"/>
      <c r="D106" s="445"/>
      <c r="E106" s="445"/>
      <c r="F106" s="445"/>
      <c r="G106" s="445"/>
      <c r="H106" s="445"/>
      <c r="I106" s="445"/>
      <c r="J106" s="445"/>
      <c r="K106" s="445"/>
      <c r="L106" s="445"/>
      <c r="M106" s="445"/>
      <c r="N106" s="445"/>
      <c r="O106" s="445"/>
      <c r="P106" s="445"/>
      <c r="Q106" s="445" t="s">
        <v>587</v>
      </c>
    </row>
    <row r="107" spans="1:17" x14ac:dyDescent="0.45">
      <c r="A107" s="445"/>
      <c r="B107" s="445"/>
      <c r="C107" s="445"/>
      <c r="D107" s="445"/>
      <c r="E107" s="445"/>
      <c r="F107" s="445"/>
      <c r="G107" s="445"/>
      <c r="H107" s="445"/>
      <c r="I107" s="445"/>
      <c r="J107" s="445"/>
      <c r="K107" s="445"/>
      <c r="L107" s="445"/>
      <c r="M107" s="445"/>
      <c r="N107" s="445"/>
      <c r="O107" s="445"/>
      <c r="P107" s="445"/>
      <c r="Q107" s="445" t="s">
        <v>588</v>
      </c>
    </row>
    <row r="108" spans="1:17" x14ac:dyDescent="0.45">
      <c r="A108" s="445"/>
      <c r="B108" s="445"/>
      <c r="C108" s="445"/>
      <c r="D108" s="445"/>
      <c r="E108" s="445"/>
      <c r="F108" s="445"/>
      <c r="G108" s="445"/>
      <c r="H108" s="445"/>
      <c r="I108" s="445"/>
      <c r="J108" s="445"/>
      <c r="K108" s="445"/>
      <c r="L108" s="445"/>
      <c r="M108" s="445"/>
      <c r="N108" s="445"/>
      <c r="O108" s="445"/>
      <c r="P108" s="445"/>
      <c r="Q108" s="445" t="s">
        <v>589</v>
      </c>
    </row>
    <row r="109" spans="1:17" x14ac:dyDescent="0.45">
      <c r="A109" s="445"/>
      <c r="B109" s="445"/>
      <c r="C109" s="445"/>
      <c r="D109" s="445"/>
      <c r="E109" s="445"/>
      <c r="F109" s="445"/>
      <c r="G109" s="445"/>
      <c r="H109" s="445"/>
      <c r="I109" s="445"/>
      <c r="J109" s="445"/>
      <c r="K109" s="445"/>
      <c r="L109" s="445"/>
      <c r="M109" s="445"/>
      <c r="N109" s="445"/>
      <c r="O109" s="445"/>
      <c r="P109" s="445"/>
      <c r="Q109" s="445" t="s">
        <v>590</v>
      </c>
    </row>
    <row r="110" spans="1:17" x14ac:dyDescent="0.45">
      <c r="A110" s="445"/>
      <c r="B110" s="445"/>
      <c r="C110" s="445"/>
      <c r="D110" s="445"/>
      <c r="E110" s="445"/>
      <c r="F110" s="445"/>
      <c r="G110" s="445"/>
      <c r="H110" s="445"/>
      <c r="I110" s="445"/>
      <c r="J110" s="445"/>
      <c r="K110" s="445"/>
      <c r="L110" s="445"/>
      <c r="M110" s="445"/>
      <c r="N110" s="445"/>
      <c r="O110" s="445"/>
      <c r="P110" s="445"/>
      <c r="Q110" s="445" t="s">
        <v>591</v>
      </c>
    </row>
    <row r="111" spans="1:17" x14ac:dyDescent="0.45">
      <c r="A111" s="445"/>
      <c r="B111" s="445"/>
      <c r="C111" s="445"/>
      <c r="D111" s="445"/>
      <c r="E111" s="445"/>
      <c r="F111" s="445"/>
      <c r="G111" s="445"/>
      <c r="H111" s="445"/>
      <c r="I111" s="445"/>
      <c r="J111" s="445"/>
      <c r="K111" s="445"/>
      <c r="L111" s="445"/>
      <c r="M111" s="445"/>
      <c r="N111" s="445"/>
      <c r="O111" s="445"/>
      <c r="P111" s="445"/>
      <c r="Q111" s="445" t="s">
        <v>592</v>
      </c>
    </row>
    <row r="112" spans="1:17" x14ac:dyDescent="0.45">
      <c r="A112" s="445"/>
      <c r="B112" s="445"/>
      <c r="C112" s="445"/>
      <c r="D112" s="445"/>
      <c r="E112" s="445"/>
      <c r="F112" s="445"/>
      <c r="G112" s="445"/>
      <c r="H112" s="445"/>
      <c r="I112" s="445"/>
      <c r="J112" s="445"/>
      <c r="K112" s="445"/>
      <c r="L112" s="445"/>
      <c r="M112" s="445"/>
      <c r="N112" s="445"/>
      <c r="O112" s="445"/>
      <c r="P112" s="445"/>
      <c r="Q112" s="445" t="s">
        <v>593</v>
      </c>
    </row>
    <row r="113" spans="1:17" x14ac:dyDescent="0.45">
      <c r="A113" s="445"/>
      <c r="B113" s="445"/>
      <c r="C113" s="445"/>
      <c r="D113" s="445"/>
      <c r="E113" s="445"/>
      <c r="F113" s="445"/>
      <c r="G113" s="445"/>
      <c r="H113" s="445"/>
      <c r="I113" s="445"/>
      <c r="J113" s="445"/>
      <c r="K113" s="445"/>
      <c r="L113" s="445"/>
      <c r="M113" s="445"/>
      <c r="N113" s="445"/>
      <c r="O113" s="445"/>
      <c r="P113" s="445"/>
      <c r="Q113" s="445" t="s">
        <v>594</v>
      </c>
    </row>
    <row r="114" spans="1:17" x14ac:dyDescent="0.45">
      <c r="A114" s="445"/>
      <c r="B114" s="445"/>
      <c r="C114" s="445"/>
      <c r="D114" s="445"/>
      <c r="E114" s="445"/>
      <c r="F114" s="445"/>
      <c r="G114" s="445"/>
      <c r="H114" s="445"/>
      <c r="I114" s="445"/>
      <c r="J114" s="445"/>
      <c r="K114" s="445"/>
      <c r="L114" s="445"/>
      <c r="M114" s="445"/>
      <c r="N114" s="445"/>
      <c r="O114" s="445"/>
      <c r="P114" s="445"/>
      <c r="Q114" s="445" t="s">
        <v>595</v>
      </c>
    </row>
    <row r="115" spans="1:17" x14ac:dyDescent="0.45">
      <c r="A115" s="445"/>
      <c r="B115" s="445"/>
      <c r="C115" s="445"/>
      <c r="D115" s="445"/>
      <c r="E115" s="445"/>
      <c r="F115" s="445"/>
      <c r="G115" s="445"/>
      <c r="H115" s="445"/>
      <c r="I115" s="445"/>
      <c r="J115" s="445"/>
      <c r="K115" s="445"/>
      <c r="L115" s="445"/>
      <c r="M115" s="445"/>
      <c r="N115" s="445"/>
      <c r="O115" s="445"/>
      <c r="P115" s="445"/>
      <c r="Q115" s="445" t="s">
        <v>596</v>
      </c>
    </row>
    <row r="116" spans="1:17" x14ac:dyDescent="0.45">
      <c r="A116" s="445"/>
      <c r="B116" s="445"/>
      <c r="C116" s="445"/>
      <c r="D116" s="445"/>
      <c r="E116" s="445"/>
      <c r="F116" s="445"/>
      <c r="G116" s="445"/>
      <c r="H116" s="445"/>
      <c r="I116" s="445"/>
      <c r="J116" s="445"/>
      <c r="K116" s="445"/>
      <c r="L116" s="445"/>
      <c r="M116" s="445"/>
      <c r="N116" s="445"/>
      <c r="O116" s="445"/>
      <c r="P116" s="445"/>
      <c r="Q116" s="445" t="s">
        <v>597</v>
      </c>
    </row>
    <row r="117" spans="1:17" x14ac:dyDescent="0.45">
      <c r="A117" s="445"/>
      <c r="B117" s="445"/>
      <c r="C117" s="445"/>
      <c r="D117" s="445"/>
      <c r="E117" s="445"/>
      <c r="F117" s="445"/>
      <c r="G117" s="445"/>
      <c r="H117" s="445"/>
      <c r="I117" s="445"/>
      <c r="J117" s="445"/>
      <c r="K117" s="445"/>
      <c r="L117" s="445"/>
      <c r="M117" s="445"/>
      <c r="N117" s="445"/>
      <c r="O117" s="445"/>
      <c r="P117" s="445"/>
      <c r="Q117" s="445" t="s">
        <v>598</v>
      </c>
    </row>
    <row r="118" spans="1:17" x14ac:dyDescent="0.45">
      <c r="A118" s="445"/>
      <c r="B118" s="445"/>
      <c r="C118" s="445"/>
      <c r="D118" s="445"/>
      <c r="E118" s="445"/>
      <c r="F118" s="445"/>
      <c r="G118" s="445"/>
      <c r="H118" s="445"/>
      <c r="I118" s="445"/>
      <c r="J118" s="445"/>
      <c r="K118" s="445"/>
      <c r="L118" s="445"/>
      <c r="M118" s="445"/>
      <c r="N118" s="445"/>
      <c r="O118" s="445"/>
      <c r="P118" s="445"/>
      <c r="Q118" s="445" t="s">
        <v>599</v>
      </c>
    </row>
    <row r="119" spans="1:17" x14ac:dyDescent="0.45">
      <c r="A119" s="445"/>
      <c r="B119" s="445"/>
      <c r="C119" s="445"/>
      <c r="D119" s="445"/>
      <c r="E119" s="445"/>
      <c r="F119" s="445"/>
      <c r="G119" s="445"/>
      <c r="H119" s="445"/>
      <c r="I119" s="445"/>
      <c r="J119" s="445"/>
      <c r="K119" s="445"/>
      <c r="L119" s="445"/>
      <c r="M119" s="445"/>
      <c r="N119" s="445"/>
      <c r="O119" s="445"/>
      <c r="P119" s="445"/>
      <c r="Q119" s="445" t="s">
        <v>600</v>
      </c>
    </row>
    <row r="120" spans="1:17" x14ac:dyDescent="0.45">
      <c r="A120" s="445"/>
      <c r="B120" s="445"/>
      <c r="C120" s="445"/>
      <c r="D120" s="445"/>
      <c r="E120" s="445"/>
      <c r="F120" s="445"/>
      <c r="G120" s="445"/>
      <c r="H120" s="445"/>
      <c r="I120" s="445"/>
      <c r="J120" s="445"/>
      <c r="K120" s="445"/>
      <c r="L120" s="445"/>
      <c r="M120" s="445"/>
      <c r="N120" s="445"/>
      <c r="O120" s="445"/>
      <c r="P120" s="445"/>
      <c r="Q120" s="445" t="s">
        <v>601</v>
      </c>
    </row>
    <row r="121" spans="1:17" x14ac:dyDescent="0.45">
      <c r="A121" s="445"/>
      <c r="B121" s="445"/>
      <c r="C121" s="445"/>
      <c r="D121" s="445"/>
      <c r="E121" s="445"/>
      <c r="F121" s="445"/>
      <c r="G121" s="445"/>
      <c r="H121" s="445"/>
      <c r="I121" s="445"/>
      <c r="J121" s="445"/>
      <c r="K121" s="445"/>
      <c r="L121" s="445"/>
      <c r="M121" s="445"/>
      <c r="N121" s="445"/>
      <c r="O121" s="445"/>
      <c r="P121" s="445"/>
      <c r="Q121" s="445" t="s">
        <v>602</v>
      </c>
    </row>
    <row r="122" spans="1:17" x14ac:dyDescent="0.45">
      <c r="A122" s="445"/>
      <c r="B122" s="445"/>
      <c r="C122" s="445"/>
      <c r="D122" s="445"/>
      <c r="E122" s="445"/>
      <c r="F122" s="445"/>
      <c r="G122" s="445"/>
      <c r="H122" s="445"/>
      <c r="I122" s="445"/>
      <c r="J122" s="445"/>
      <c r="K122" s="445"/>
      <c r="L122" s="445"/>
      <c r="M122" s="445"/>
      <c r="N122" s="445"/>
      <c r="O122" s="445"/>
      <c r="P122" s="445"/>
      <c r="Q122" s="445" t="s">
        <v>603</v>
      </c>
    </row>
    <row r="123" spans="1:17" x14ac:dyDescent="0.45">
      <c r="A123" s="445"/>
      <c r="B123" s="445"/>
      <c r="C123" s="445"/>
      <c r="D123" s="445"/>
      <c r="E123" s="445"/>
      <c r="F123" s="445"/>
      <c r="G123" s="445"/>
      <c r="H123" s="445"/>
      <c r="I123" s="445"/>
      <c r="J123" s="445"/>
      <c r="K123" s="445"/>
      <c r="L123" s="445"/>
      <c r="M123" s="445"/>
      <c r="N123" s="445"/>
      <c r="O123" s="445"/>
      <c r="P123" s="445"/>
      <c r="Q123" s="445" t="s">
        <v>604</v>
      </c>
    </row>
    <row r="124" spans="1:17" x14ac:dyDescent="0.45">
      <c r="A124" s="445"/>
      <c r="B124" s="445"/>
      <c r="C124" s="445"/>
      <c r="D124" s="445"/>
      <c r="E124" s="445"/>
      <c r="F124" s="445"/>
      <c r="G124" s="445"/>
      <c r="H124" s="445"/>
      <c r="I124" s="445"/>
      <c r="J124" s="445"/>
      <c r="K124" s="445"/>
      <c r="L124" s="445"/>
      <c r="M124" s="445"/>
      <c r="N124" s="445"/>
      <c r="O124" s="445"/>
      <c r="P124" s="445"/>
      <c r="Q124" s="445" t="s">
        <v>605</v>
      </c>
    </row>
    <row r="125" spans="1:17" x14ac:dyDescent="0.45">
      <c r="A125" s="445"/>
      <c r="B125" s="445"/>
      <c r="C125" s="445"/>
      <c r="D125" s="445"/>
      <c r="E125" s="445"/>
      <c r="F125" s="445"/>
      <c r="G125" s="445"/>
      <c r="H125" s="445"/>
      <c r="I125" s="445"/>
      <c r="J125" s="445"/>
      <c r="K125" s="445"/>
      <c r="L125" s="445"/>
      <c r="M125" s="445"/>
      <c r="N125" s="445"/>
      <c r="O125" s="445"/>
      <c r="P125" s="445"/>
      <c r="Q125" s="445" t="s">
        <v>606</v>
      </c>
    </row>
    <row r="126" spans="1:17" x14ac:dyDescent="0.45">
      <c r="A126" s="445"/>
      <c r="B126" s="445"/>
      <c r="C126" s="445"/>
      <c r="D126" s="445"/>
      <c r="E126" s="445"/>
      <c r="F126" s="445"/>
      <c r="G126" s="445"/>
      <c r="H126" s="445"/>
      <c r="I126" s="445"/>
      <c r="J126" s="445"/>
      <c r="K126" s="445"/>
      <c r="L126" s="445"/>
      <c r="M126" s="445"/>
      <c r="N126" s="445"/>
      <c r="O126" s="445"/>
      <c r="P126" s="445"/>
      <c r="Q126" s="445" t="s">
        <v>607</v>
      </c>
    </row>
    <row r="127" spans="1:17" x14ac:dyDescent="0.45">
      <c r="A127" s="445"/>
      <c r="B127" s="445"/>
      <c r="C127" s="445"/>
      <c r="D127" s="445"/>
      <c r="E127" s="445"/>
      <c r="F127" s="445"/>
      <c r="G127" s="445"/>
      <c r="H127" s="445"/>
      <c r="I127" s="445"/>
      <c r="J127" s="445"/>
      <c r="K127" s="445"/>
      <c r="L127" s="445"/>
      <c r="M127" s="445"/>
      <c r="N127" s="445"/>
      <c r="O127" s="445"/>
      <c r="P127" s="445"/>
      <c r="Q127" s="445" t="s">
        <v>608</v>
      </c>
    </row>
    <row r="128" spans="1:17" x14ac:dyDescent="0.45">
      <c r="A128" s="445"/>
      <c r="B128" s="445"/>
      <c r="C128" s="445"/>
      <c r="D128" s="445"/>
      <c r="E128" s="445"/>
      <c r="F128" s="445"/>
      <c r="G128" s="445"/>
      <c r="H128" s="445"/>
      <c r="I128" s="445"/>
      <c r="J128" s="445"/>
      <c r="K128" s="445"/>
      <c r="L128" s="445"/>
      <c r="M128" s="445"/>
      <c r="N128" s="445"/>
      <c r="O128" s="445"/>
      <c r="P128" s="445"/>
      <c r="Q128" s="445" t="s">
        <v>609</v>
      </c>
    </row>
    <row r="129" spans="1:17" x14ac:dyDescent="0.45">
      <c r="A129" s="445"/>
      <c r="B129" s="445"/>
      <c r="C129" s="445"/>
      <c r="D129" s="445"/>
      <c r="E129" s="445"/>
      <c r="F129" s="445"/>
      <c r="G129" s="445"/>
      <c r="H129" s="445"/>
      <c r="I129" s="445"/>
      <c r="J129" s="445"/>
      <c r="K129" s="445"/>
      <c r="L129" s="445"/>
      <c r="M129" s="445"/>
      <c r="N129" s="445"/>
      <c r="O129" s="445"/>
      <c r="P129" s="445"/>
      <c r="Q129" s="445" t="s">
        <v>610</v>
      </c>
    </row>
    <row r="130" spans="1:17" x14ac:dyDescent="0.45">
      <c r="A130" s="445"/>
      <c r="B130" s="445"/>
      <c r="C130" s="445"/>
      <c r="D130" s="445"/>
      <c r="E130" s="445"/>
      <c r="F130" s="445"/>
      <c r="G130" s="445"/>
      <c r="H130" s="445"/>
      <c r="I130" s="445"/>
      <c r="J130" s="445"/>
      <c r="K130" s="445"/>
      <c r="L130" s="445"/>
      <c r="M130" s="445"/>
      <c r="N130" s="445"/>
      <c r="O130" s="445"/>
      <c r="P130" s="445"/>
      <c r="Q130" s="445" t="s">
        <v>611</v>
      </c>
    </row>
    <row r="131" spans="1:17" x14ac:dyDescent="0.45">
      <c r="A131" s="445"/>
      <c r="B131" s="445"/>
      <c r="C131" s="445"/>
      <c r="D131" s="445"/>
      <c r="E131" s="445"/>
      <c r="F131" s="445"/>
      <c r="G131" s="445"/>
      <c r="H131" s="445"/>
      <c r="I131" s="445"/>
      <c r="J131" s="445"/>
      <c r="K131" s="445"/>
      <c r="L131" s="445"/>
      <c r="M131" s="445"/>
      <c r="N131" s="445"/>
      <c r="O131" s="445"/>
      <c r="P131" s="445"/>
      <c r="Q131" s="445" t="s">
        <v>612</v>
      </c>
    </row>
    <row r="132" spans="1:17" x14ac:dyDescent="0.45">
      <c r="A132" s="445"/>
      <c r="B132" s="445"/>
      <c r="C132" s="445"/>
      <c r="D132" s="445"/>
      <c r="E132" s="445"/>
      <c r="F132" s="445"/>
      <c r="G132" s="445"/>
      <c r="H132" s="445"/>
      <c r="I132" s="445"/>
      <c r="J132" s="445"/>
      <c r="K132" s="445"/>
      <c r="L132" s="445"/>
      <c r="M132" s="445"/>
      <c r="N132" s="445"/>
      <c r="O132" s="445"/>
      <c r="P132" s="445"/>
      <c r="Q132" s="445" t="s">
        <v>613</v>
      </c>
    </row>
    <row r="133" spans="1:17" x14ac:dyDescent="0.45">
      <c r="A133" s="445"/>
      <c r="B133" s="445"/>
      <c r="C133" s="445"/>
      <c r="D133" s="445"/>
      <c r="E133" s="445"/>
      <c r="F133" s="445"/>
      <c r="G133" s="445"/>
      <c r="H133" s="445"/>
      <c r="I133" s="445"/>
      <c r="J133" s="445"/>
      <c r="K133" s="445"/>
      <c r="L133" s="445"/>
      <c r="M133" s="445"/>
      <c r="N133" s="445"/>
      <c r="O133" s="445"/>
      <c r="P133" s="445"/>
      <c r="Q133" s="445" t="s">
        <v>614</v>
      </c>
    </row>
    <row r="134" spans="1:17" x14ac:dyDescent="0.45">
      <c r="A134" s="445"/>
      <c r="B134" s="445"/>
      <c r="C134" s="445"/>
      <c r="D134" s="445"/>
      <c r="E134" s="445"/>
      <c r="F134" s="445"/>
      <c r="G134" s="445"/>
      <c r="H134" s="445"/>
      <c r="I134" s="445"/>
      <c r="J134" s="445"/>
      <c r="K134" s="445"/>
      <c r="L134" s="445"/>
      <c r="M134" s="445"/>
      <c r="N134" s="445"/>
      <c r="O134" s="445"/>
      <c r="P134" s="445"/>
      <c r="Q134" s="445" t="s">
        <v>615</v>
      </c>
    </row>
    <row r="135" spans="1:17" x14ac:dyDescent="0.45">
      <c r="A135" s="445"/>
      <c r="B135" s="445"/>
      <c r="C135" s="445"/>
      <c r="D135" s="445"/>
      <c r="E135" s="445"/>
      <c r="F135" s="445"/>
      <c r="G135" s="445"/>
      <c r="H135" s="445"/>
      <c r="I135" s="445"/>
      <c r="J135" s="445"/>
      <c r="K135" s="445"/>
      <c r="L135" s="445"/>
      <c r="M135" s="445"/>
      <c r="N135" s="445"/>
      <c r="O135" s="445"/>
      <c r="P135" s="445"/>
      <c r="Q135" s="445" t="s">
        <v>616</v>
      </c>
    </row>
    <row r="136" spans="1:17" x14ac:dyDescent="0.45">
      <c r="A136" s="445"/>
      <c r="B136" s="445"/>
      <c r="C136" s="445"/>
      <c r="D136" s="445"/>
      <c r="E136" s="445"/>
      <c r="F136" s="445"/>
      <c r="G136" s="445"/>
      <c r="H136" s="445"/>
      <c r="I136" s="445"/>
      <c r="J136" s="445"/>
      <c r="K136" s="445"/>
      <c r="L136" s="445"/>
      <c r="M136" s="445"/>
      <c r="N136" s="445"/>
      <c r="O136" s="445"/>
      <c r="P136" s="445"/>
      <c r="Q136" s="445" t="s">
        <v>617</v>
      </c>
    </row>
    <row r="137" spans="1:17" x14ac:dyDescent="0.45">
      <c r="A137" s="445"/>
      <c r="B137" s="445"/>
      <c r="C137" s="445"/>
      <c r="D137" s="445"/>
      <c r="E137" s="445"/>
      <c r="F137" s="445"/>
      <c r="G137" s="445"/>
      <c r="H137" s="445"/>
      <c r="I137" s="445"/>
      <c r="J137" s="445"/>
      <c r="K137" s="445"/>
      <c r="L137" s="445"/>
      <c r="M137" s="445"/>
      <c r="N137" s="445"/>
      <c r="O137" s="445"/>
      <c r="P137" s="445"/>
      <c r="Q137" s="445" t="s">
        <v>618</v>
      </c>
    </row>
    <row r="138" spans="1:17" x14ac:dyDescent="0.45">
      <c r="A138" s="445"/>
      <c r="B138" s="445"/>
      <c r="C138" s="445"/>
      <c r="D138" s="445"/>
      <c r="E138" s="445"/>
      <c r="F138" s="445"/>
      <c r="G138" s="445"/>
      <c r="H138" s="445"/>
      <c r="I138" s="445"/>
      <c r="J138" s="445"/>
      <c r="K138" s="445"/>
      <c r="L138" s="445"/>
      <c r="M138" s="445"/>
      <c r="N138" s="445"/>
      <c r="O138" s="445"/>
      <c r="P138" s="445"/>
      <c r="Q138" s="445" t="s">
        <v>619</v>
      </c>
    </row>
    <row r="139" spans="1:17" x14ac:dyDescent="0.45">
      <c r="A139" s="445"/>
      <c r="B139" s="445"/>
      <c r="C139" s="445"/>
      <c r="D139" s="445"/>
      <c r="E139" s="445"/>
      <c r="F139" s="445"/>
      <c r="G139" s="445"/>
      <c r="H139" s="445"/>
      <c r="I139" s="445"/>
      <c r="J139" s="445"/>
      <c r="K139" s="445"/>
      <c r="L139" s="445"/>
      <c r="M139" s="445"/>
      <c r="N139" s="445"/>
      <c r="O139" s="445"/>
      <c r="P139" s="445"/>
      <c r="Q139" s="445" t="s">
        <v>620</v>
      </c>
    </row>
    <row r="140" spans="1:17" x14ac:dyDescent="0.45">
      <c r="A140" s="445"/>
      <c r="B140" s="445"/>
      <c r="C140" s="445"/>
      <c r="D140" s="445"/>
      <c r="E140" s="445"/>
      <c r="F140" s="445"/>
      <c r="G140" s="445"/>
      <c r="H140" s="445"/>
      <c r="I140" s="445"/>
      <c r="J140" s="445"/>
      <c r="K140" s="445"/>
      <c r="L140" s="445"/>
      <c r="M140" s="445"/>
      <c r="N140" s="445"/>
      <c r="O140" s="445"/>
      <c r="P140" s="445"/>
      <c r="Q140" s="445" t="s">
        <v>621</v>
      </c>
    </row>
    <row r="141" spans="1:17" x14ac:dyDescent="0.45">
      <c r="A141" s="445"/>
      <c r="B141" s="445"/>
      <c r="C141" s="445"/>
      <c r="D141" s="445"/>
      <c r="E141" s="445"/>
      <c r="F141" s="445"/>
      <c r="G141" s="445"/>
      <c r="H141" s="445"/>
      <c r="I141" s="445"/>
      <c r="J141" s="445"/>
      <c r="K141" s="445"/>
      <c r="L141" s="445"/>
      <c r="M141" s="445"/>
      <c r="N141" s="445"/>
      <c r="O141" s="445"/>
      <c r="P141" s="445"/>
      <c r="Q141" s="445" t="s">
        <v>622</v>
      </c>
    </row>
    <row r="142" spans="1:17" x14ac:dyDescent="0.45">
      <c r="A142" s="445"/>
      <c r="B142" s="445"/>
      <c r="C142" s="445"/>
      <c r="D142" s="445"/>
      <c r="E142" s="445"/>
      <c r="F142" s="445"/>
      <c r="G142" s="445"/>
      <c r="H142" s="445"/>
      <c r="I142" s="445"/>
      <c r="J142" s="445"/>
      <c r="K142" s="445"/>
      <c r="L142" s="445"/>
      <c r="M142" s="445"/>
      <c r="N142" s="445"/>
      <c r="O142" s="445"/>
      <c r="P142" s="445"/>
      <c r="Q142" s="445" t="s">
        <v>623</v>
      </c>
    </row>
    <row r="143" spans="1:17" x14ac:dyDescent="0.45">
      <c r="A143" s="445"/>
      <c r="B143" s="445"/>
      <c r="C143" s="445"/>
      <c r="D143" s="445"/>
      <c r="E143" s="445"/>
      <c r="F143" s="445"/>
      <c r="G143" s="445"/>
      <c r="H143" s="445"/>
      <c r="I143" s="445"/>
      <c r="J143" s="445"/>
      <c r="K143" s="445"/>
      <c r="L143" s="445"/>
      <c r="M143" s="445"/>
      <c r="N143" s="445"/>
      <c r="O143" s="445"/>
      <c r="P143" s="445"/>
      <c r="Q143" s="445" t="s">
        <v>624</v>
      </c>
    </row>
    <row r="144" spans="1:17" x14ac:dyDescent="0.45">
      <c r="A144" s="445"/>
      <c r="B144" s="445"/>
      <c r="C144" s="445"/>
      <c r="D144" s="445"/>
      <c r="E144" s="445"/>
      <c r="F144" s="445"/>
      <c r="G144" s="445"/>
      <c r="H144" s="445"/>
      <c r="I144" s="445"/>
      <c r="J144" s="445"/>
      <c r="K144" s="445"/>
      <c r="L144" s="445"/>
      <c r="M144" s="445"/>
      <c r="N144" s="445"/>
      <c r="O144" s="445"/>
      <c r="P144" s="445"/>
      <c r="Q144" s="445" t="s">
        <v>625</v>
      </c>
    </row>
    <row r="145" spans="1:17" x14ac:dyDescent="0.45">
      <c r="A145" s="445"/>
      <c r="B145" s="445"/>
      <c r="C145" s="445"/>
      <c r="D145" s="445"/>
      <c r="E145" s="445"/>
      <c r="F145" s="445"/>
      <c r="G145" s="445"/>
      <c r="H145" s="445"/>
      <c r="I145" s="445"/>
      <c r="J145" s="445"/>
      <c r="K145" s="445"/>
      <c r="L145" s="445"/>
      <c r="M145" s="445"/>
      <c r="N145" s="445"/>
      <c r="O145" s="445"/>
      <c r="P145" s="445"/>
      <c r="Q145" s="445" t="s">
        <v>626</v>
      </c>
    </row>
    <row r="146" spans="1:17" x14ac:dyDescent="0.45">
      <c r="A146" s="445"/>
      <c r="B146" s="445"/>
      <c r="C146" s="445"/>
      <c r="D146" s="445"/>
      <c r="E146" s="445"/>
      <c r="F146" s="445"/>
      <c r="G146" s="445"/>
      <c r="H146" s="445"/>
      <c r="I146" s="445"/>
      <c r="J146" s="445"/>
      <c r="K146" s="445"/>
      <c r="L146" s="445"/>
      <c r="M146" s="445"/>
      <c r="N146" s="445"/>
      <c r="O146" s="445"/>
      <c r="P146" s="445"/>
      <c r="Q146" s="445" t="s">
        <v>627</v>
      </c>
    </row>
    <row r="147" spans="1:17" x14ac:dyDescent="0.45">
      <c r="A147" s="445"/>
      <c r="B147" s="445"/>
      <c r="C147" s="445"/>
      <c r="D147" s="445"/>
      <c r="E147" s="445"/>
      <c r="F147" s="445"/>
      <c r="G147" s="445"/>
      <c r="H147" s="445"/>
      <c r="I147" s="445"/>
      <c r="J147" s="445"/>
      <c r="K147" s="445"/>
      <c r="L147" s="445"/>
      <c r="M147" s="445"/>
      <c r="N147" s="445"/>
      <c r="O147" s="445"/>
      <c r="P147" s="445"/>
      <c r="Q147" s="445" t="s">
        <v>628</v>
      </c>
    </row>
    <row r="148" spans="1:17" x14ac:dyDescent="0.45">
      <c r="A148" s="445"/>
      <c r="B148" s="445"/>
      <c r="C148" s="445"/>
      <c r="D148" s="445"/>
      <c r="E148" s="445"/>
      <c r="F148" s="445"/>
      <c r="G148" s="445"/>
      <c r="H148" s="445"/>
      <c r="I148" s="445"/>
      <c r="J148" s="445"/>
      <c r="K148" s="445"/>
      <c r="L148" s="445"/>
      <c r="M148" s="445"/>
      <c r="N148" s="445"/>
      <c r="O148" s="445"/>
      <c r="P148" s="445"/>
      <c r="Q148" s="445" t="s">
        <v>629</v>
      </c>
    </row>
    <row r="149" spans="1:17" x14ac:dyDescent="0.45">
      <c r="A149" s="445"/>
      <c r="B149" s="445"/>
      <c r="C149" s="445"/>
      <c r="D149" s="445"/>
      <c r="E149" s="445"/>
      <c r="F149" s="445"/>
      <c r="G149" s="445"/>
      <c r="H149" s="445"/>
      <c r="I149" s="445"/>
      <c r="J149" s="445"/>
      <c r="K149" s="445"/>
      <c r="L149" s="445"/>
      <c r="M149" s="445"/>
      <c r="N149" s="445"/>
      <c r="O149" s="445"/>
      <c r="P149" s="445"/>
      <c r="Q149" s="445" t="s">
        <v>630</v>
      </c>
    </row>
    <row r="150" spans="1:17" x14ac:dyDescent="0.45">
      <c r="A150" s="445"/>
      <c r="B150" s="445"/>
      <c r="C150" s="445"/>
      <c r="D150" s="445"/>
      <c r="E150" s="445"/>
      <c r="F150" s="445"/>
      <c r="G150" s="445"/>
      <c r="H150" s="445"/>
      <c r="I150" s="445"/>
      <c r="J150" s="445"/>
      <c r="K150" s="445"/>
      <c r="L150" s="445"/>
      <c r="M150" s="445"/>
      <c r="N150" s="445"/>
      <c r="O150" s="445"/>
      <c r="P150" s="445"/>
      <c r="Q150" s="445" t="s">
        <v>631</v>
      </c>
    </row>
    <row r="151" spans="1:17" x14ac:dyDescent="0.45">
      <c r="A151" s="445"/>
      <c r="B151" s="445"/>
      <c r="C151" s="445"/>
      <c r="D151" s="445"/>
      <c r="E151" s="445"/>
      <c r="F151" s="445"/>
      <c r="G151" s="445"/>
      <c r="H151" s="445"/>
      <c r="I151" s="445"/>
      <c r="J151" s="445"/>
      <c r="K151" s="445"/>
      <c r="L151" s="445"/>
      <c r="M151" s="445"/>
      <c r="N151" s="445"/>
      <c r="O151" s="445"/>
      <c r="P151" s="445"/>
      <c r="Q151" s="445" t="s">
        <v>632</v>
      </c>
    </row>
    <row r="152" spans="1:17" x14ac:dyDescent="0.45">
      <c r="A152" s="445"/>
      <c r="B152" s="445"/>
      <c r="C152" s="445"/>
      <c r="D152" s="445"/>
      <c r="E152" s="445"/>
      <c r="F152" s="445"/>
      <c r="G152" s="445"/>
      <c r="H152" s="445"/>
      <c r="I152" s="445"/>
      <c r="J152" s="445"/>
      <c r="K152" s="445"/>
      <c r="L152" s="445"/>
      <c r="M152" s="445"/>
      <c r="N152" s="445"/>
      <c r="O152" s="445"/>
      <c r="P152" s="445"/>
      <c r="Q152" s="445" t="s">
        <v>633</v>
      </c>
    </row>
    <row r="153" spans="1:17" x14ac:dyDescent="0.45">
      <c r="A153" s="445"/>
      <c r="B153" s="445"/>
      <c r="C153" s="445"/>
      <c r="D153" s="445"/>
      <c r="E153" s="445"/>
      <c r="F153" s="445"/>
      <c r="G153" s="445"/>
      <c r="H153" s="445"/>
      <c r="I153" s="445"/>
      <c r="J153" s="445"/>
      <c r="K153" s="445"/>
      <c r="L153" s="445"/>
      <c r="M153" s="445"/>
      <c r="N153" s="445"/>
      <c r="O153" s="445"/>
      <c r="P153" s="445"/>
      <c r="Q153" s="445" t="s">
        <v>634</v>
      </c>
    </row>
    <row r="154" spans="1:17" x14ac:dyDescent="0.45">
      <c r="A154" s="445"/>
      <c r="B154" s="445"/>
      <c r="C154" s="445"/>
      <c r="D154" s="445"/>
      <c r="E154" s="445"/>
      <c r="F154" s="445"/>
      <c r="G154" s="445"/>
      <c r="H154" s="445"/>
      <c r="I154" s="445"/>
      <c r="J154" s="445"/>
      <c r="K154" s="445"/>
      <c r="L154" s="445"/>
      <c r="M154" s="445"/>
      <c r="N154" s="445"/>
      <c r="O154" s="445"/>
      <c r="P154" s="445"/>
      <c r="Q154" s="445" t="s">
        <v>635</v>
      </c>
    </row>
    <row r="155" spans="1:17" x14ac:dyDescent="0.45">
      <c r="A155" s="445"/>
      <c r="B155" s="445"/>
      <c r="C155" s="445"/>
      <c r="D155" s="445"/>
      <c r="E155" s="445"/>
      <c r="F155" s="445"/>
      <c r="G155" s="445"/>
      <c r="H155" s="445"/>
      <c r="I155" s="445"/>
      <c r="J155" s="445"/>
      <c r="K155" s="445"/>
      <c r="L155" s="445"/>
      <c r="M155" s="445"/>
      <c r="N155" s="445"/>
      <c r="O155" s="445"/>
      <c r="P155" s="445"/>
      <c r="Q155" s="445" t="s">
        <v>636</v>
      </c>
    </row>
    <row r="156" spans="1:17" x14ac:dyDescent="0.45">
      <c r="A156" s="445"/>
      <c r="B156" s="445"/>
      <c r="C156" s="445"/>
      <c r="D156" s="445"/>
      <c r="E156" s="445"/>
      <c r="F156" s="445"/>
      <c r="G156" s="445"/>
      <c r="H156" s="445"/>
      <c r="I156" s="445"/>
      <c r="J156" s="445"/>
      <c r="K156" s="445"/>
      <c r="L156" s="445"/>
      <c r="M156" s="445"/>
      <c r="N156" s="445"/>
      <c r="O156" s="445"/>
      <c r="P156" s="445"/>
      <c r="Q156" s="445" t="s">
        <v>637</v>
      </c>
    </row>
    <row r="157" spans="1:17" x14ac:dyDescent="0.45">
      <c r="A157" s="445"/>
      <c r="B157" s="445"/>
      <c r="C157" s="445"/>
      <c r="D157" s="445"/>
      <c r="E157" s="445"/>
      <c r="F157" s="445"/>
      <c r="G157" s="445"/>
      <c r="H157" s="445"/>
      <c r="I157" s="445"/>
      <c r="J157" s="445"/>
      <c r="K157" s="445"/>
      <c r="L157" s="445"/>
      <c r="M157" s="445"/>
      <c r="N157" s="445"/>
      <c r="O157" s="445"/>
      <c r="P157" s="445"/>
      <c r="Q157" s="445" t="s">
        <v>638</v>
      </c>
    </row>
    <row r="158" spans="1:17" x14ac:dyDescent="0.45">
      <c r="A158" s="445"/>
      <c r="B158" s="445"/>
      <c r="C158" s="445"/>
      <c r="D158" s="445"/>
      <c r="E158" s="445"/>
      <c r="F158" s="445"/>
      <c r="G158" s="445"/>
      <c r="H158" s="445"/>
      <c r="I158" s="445"/>
      <c r="J158" s="445"/>
      <c r="K158" s="445"/>
      <c r="L158" s="445"/>
      <c r="M158" s="445"/>
      <c r="N158" s="445"/>
      <c r="O158" s="445"/>
      <c r="P158" s="445"/>
      <c r="Q158" s="445" t="s">
        <v>639</v>
      </c>
    </row>
    <row r="159" spans="1:17" x14ac:dyDescent="0.45">
      <c r="A159" s="445"/>
      <c r="B159" s="445"/>
      <c r="C159" s="445"/>
      <c r="D159" s="445"/>
      <c r="E159" s="445"/>
      <c r="F159" s="445"/>
      <c r="G159" s="445"/>
      <c r="H159" s="445"/>
      <c r="I159" s="445"/>
      <c r="J159" s="445"/>
      <c r="K159" s="445"/>
      <c r="L159" s="445"/>
      <c r="M159" s="445"/>
      <c r="N159" s="445"/>
      <c r="O159" s="445"/>
      <c r="P159" s="445"/>
      <c r="Q159" s="445" t="s">
        <v>640</v>
      </c>
    </row>
    <row r="160" spans="1:17" x14ac:dyDescent="0.45">
      <c r="A160" s="445"/>
      <c r="B160" s="445"/>
      <c r="C160" s="445"/>
      <c r="D160" s="445"/>
      <c r="E160" s="445"/>
      <c r="F160" s="445"/>
      <c r="G160" s="445"/>
      <c r="H160" s="445"/>
      <c r="I160" s="445"/>
      <c r="J160" s="445"/>
      <c r="K160" s="445"/>
      <c r="L160" s="445"/>
      <c r="M160" s="445"/>
      <c r="N160" s="445"/>
      <c r="O160" s="445"/>
      <c r="P160" s="445"/>
      <c r="Q160" s="445" t="s">
        <v>641</v>
      </c>
    </row>
    <row r="161" spans="1:17" x14ac:dyDescent="0.45">
      <c r="A161" s="445"/>
      <c r="B161" s="445"/>
      <c r="C161" s="445"/>
      <c r="D161" s="445"/>
      <c r="E161" s="445"/>
      <c r="F161" s="445"/>
      <c r="G161" s="445"/>
      <c r="H161" s="445"/>
      <c r="I161" s="445"/>
      <c r="J161" s="445"/>
      <c r="K161" s="445"/>
      <c r="L161" s="445"/>
      <c r="M161" s="445"/>
      <c r="N161" s="445"/>
      <c r="O161" s="445"/>
      <c r="P161" s="445"/>
      <c r="Q161" s="445" t="s">
        <v>642</v>
      </c>
    </row>
    <row r="162" spans="1:17" x14ac:dyDescent="0.45">
      <c r="A162" s="445"/>
      <c r="B162" s="445"/>
      <c r="C162" s="445"/>
      <c r="D162" s="445"/>
      <c r="E162" s="445"/>
      <c r="F162" s="445"/>
      <c r="G162" s="445"/>
      <c r="H162" s="445"/>
      <c r="I162" s="445"/>
      <c r="J162" s="445"/>
      <c r="K162" s="445"/>
      <c r="L162" s="445"/>
      <c r="M162" s="445"/>
      <c r="N162" s="445"/>
      <c r="O162" s="445"/>
      <c r="P162" s="445"/>
      <c r="Q162" s="445" t="s">
        <v>643</v>
      </c>
    </row>
    <row r="163" spans="1:17" x14ac:dyDescent="0.45">
      <c r="A163" s="445"/>
      <c r="B163" s="445"/>
      <c r="C163" s="445"/>
      <c r="D163" s="445"/>
      <c r="E163" s="445"/>
      <c r="F163" s="445"/>
      <c r="G163" s="445"/>
      <c r="H163" s="445"/>
      <c r="I163" s="445"/>
      <c r="J163" s="445"/>
      <c r="K163" s="445"/>
      <c r="L163" s="445"/>
      <c r="M163" s="445"/>
      <c r="N163" s="445"/>
      <c r="O163" s="445"/>
      <c r="P163" s="445"/>
      <c r="Q163" s="445" t="s">
        <v>644</v>
      </c>
    </row>
    <row r="164" spans="1:17" x14ac:dyDescent="0.45">
      <c r="A164" s="445"/>
      <c r="B164" s="445"/>
      <c r="C164" s="445"/>
      <c r="D164" s="445"/>
      <c r="E164" s="445"/>
      <c r="F164" s="445"/>
      <c r="G164" s="445"/>
      <c r="H164" s="445"/>
      <c r="I164" s="445"/>
      <c r="J164" s="445"/>
      <c r="K164" s="445"/>
      <c r="L164" s="445"/>
      <c r="M164" s="445"/>
      <c r="N164" s="445"/>
      <c r="O164" s="445"/>
      <c r="P164" s="445"/>
      <c r="Q164" s="445" t="s">
        <v>645</v>
      </c>
    </row>
    <row r="165" spans="1:17" x14ac:dyDescent="0.45">
      <c r="A165" s="445"/>
      <c r="B165" s="445"/>
      <c r="C165" s="445"/>
      <c r="D165" s="445"/>
      <c r="E165" s="445"/>
      <c r="F165" s="445"/>
      <c r="G165" s="445"/>
      <c r="H165" s="445"/>
      <c r="I165" s="445"/>
      <c r="J165" s="445"/>
      <c r="K165" s="445"/>
      <c r="L165" s="445"/>
      <c r="M165" s="445"/>
      <c r="N165" s="445"/>
      <c r="O165" s="445"/>
      <c r="P165" s="445"/>
      <c r="Q165" s="445" t="s">
        <v>646</v>
      </c>
    </row>
    <row r="166" spans="1:17" x14ac:dyDescent="0.45">
      <c r="A166" s="445"/>
      <c r="B166" s="445"/>
      <c r="C166" s="445"/>
      <c r="D166" s="445"/>
      <c r="E166" s="445"/>
      <c r="F166" s="445"/>
      <c r="G166" s="445"/>
      <c r="H166" s="445"/>
      <c r="I166" s="445"/>
      <c r="J166" s="445"/>
      <c r="K166" s="445"/>
      <c r="L166" s="445"/>
      <c r="M166" s="445"/>
      <c r="N166" s="445"/>
      <c r="O166" s="445"/>
      <c r="P166" s="445"/>
      <c r="Q166" s="445" t="s">
        <v>647</v>
      </c>
    </row>
    <row r="167" spans="1:17" x14ac:dyDescent="0.45">
      <c r="A167" s="445"/>
      <c r="B167" s="445"/>
      <c r="C167" s="445"/>
      <c r="D167" s="445"/>
      <c r="E167" s="445"/>
      <c r="F167" s="445"/>
      <c r="G167" s="445"/>
      <c r="H167" s="445"/>
      <c r="I167" s="445"/>
      <c r="J167" s="445"/>
      <c r="K167" s="445"/>
      <c r="L167" s="445"/>
      <c r="M167" s="445"/>
      <c r="N167" s="445"/>
      <c r="O167" s="445"/>
      <c r="P167" s="445"/>
      <c r="Q167" s="445" t="s">
        <v>648</v>
      </c>
    </row>
    <row r="168" spans="1:17" x14ac:dyDescent="0.45">
      <c r="A168" s="445"/>
      <c r="B168" s="445"/>
      <c r="C168" s="445"/>
      <c r="D168" s="445"/>
      <c r="E168" s="445"/>
      <c r="F168" s="445"/>
      <c r="G168" s="445"/>
      <c r="H168" s="445"/>
      <c r="I168" s="445"/>
      <c r="J168" s="445"/>
      <c r="K168" s="445"/>
      <c r="L168" s="445"/>
      <c r="M168" s="445"/>
      <c r="N168" s="445"/>
      <c r="O168" s="445"/>
      <c r="P168" s="445"/>
      <c r="Q168" s="445" t="s">
        <v>649</v>
      </c>
    </row>
    <row r="169" spans="1:17" x14ac:dyDescent="0.45">
      <c r="A169" s="445"/>
      <c r="B169" s="445"/>
      <c r="C169" s="445"/>
      <c r="D169" s="445"/>
      <c r="E169" s="445"/>
      <c r="F169" s="445"/>
      <c r="G169" s="445"/>
      <c r="H169" s="445"/>
      <c r="I169" s="445"/>
      <c r="J169" s="445"/>
      <c r="K169" s="445"/>
      <c r="L169" s="445"/>
      <c r="M169" s="445"/>
      <c r="N169" s="445"/>
      <c r="O169" s="445"/>
      <c r="P169" s="445"/>
      <c r="Q169" s="445" t="s">
        <v>650</v>
      </c>
    </row>
    <row r="170" spans="1:17" x14ac:dyDescent="0.45">
      <c r="A170" s="445"/>
      <c r="B170" s="445"/>
      <c r="C170" s="445"/>
      <c r="D170" s="445"/>
      <c r="E170" s="445"/>
      <c r="F170" s="445"/>
      <c r="G170" s="445"/>
      <c r="H170" s="445"/>
      <c r="I170" s="445"/>
      <c r="J170" s="445"/>
      <c r="K170" s="445"/>
      <c r="L170" s="445"/>
      <c r="M170" s="445"/>
      <c r="N170" s="445"/>
      <c r="O170" s="445"/>
      <c r="P170" s="445"/>
      <c r="Q170" s="445" t="s">
        <v>651</v>
      </c>
    </row>
    <row r="171" spans="1:17" x14ac:dyDescent="0.45">
      <c r="A171" s="445"/>
      <c r="B171" s="445"/>
      <c r="C171" s="445"/>
      <c r="D171" s="445"/>
      <c r="E171" s="445"/>
      <c r="F171" s="445"/>
      <c r="G171" s="445"/>
      <c r="H171" s="445"/>
      <c r="I171" s="445"/>
      <c r="J171" s="445"/>
      <c r="K171" s="445"/>
      <c r="L171" s="445"/>
      <c r="M171" s="445"/>
      <c r="N171" s="445"/>
      <c r="O171" s="445"/>
      <c r="P171" s="445"/>
      <c r="Q171" s="445" t="s">
        <v>652</v>
      </c>
    </row>
    <row r="172" spans="1:17" x14ac:dyDescent="0.45">
      <c r="A172" s="445"/>
      <c r="B172" s="445"/>
      <c r="C172" s="445"/>
      <c r="D172" s="445"/>
      <c r="E172" s="445"/>
      <c r="F172" s="445"/>
      <c r="G172" s="445"/>
      <c r="H172" s="445"/>
      <c r="I172" s="445"/>
      <c r="J172" s="445"/>
      <c r="K172" s="445"/>
      <c r="L172" s="445"/>
      <c r="M172" s="445"/>
      <c r="N172" s="445"/>
      <c r="O172" s="445"/>
      <c r="P172" s="445"/>
      <c r="Q172" s="445" t="s">
        <v>653</v>
      </c>
    </row>
    <row r="173" spans="1:17" x14ac:dyDescent="0.45">
      <c r="A173" s="445"/>
      <c r="B173" s="445"/>
      <c r="C173" s="445"/>
      <c r="D173" s="445"/>
      <c r="E173" s="445"/>
      <c r="F173" s="445"/>
      <c r="G173" s="445"/>
      <c r="H173" s="445"/>
      <c r="I173" s="445"/>
      <c r="J173" s="445"/>
      <c r="K173" s="445"/>
      <c r="L173" s="445"/>
      <c r="M173" s="445"/>
      <c r="N173" s="445"/>
      <c r="O173" s="445"/>
      <c r="P173" s="445"/>
      <c r="Q173" s="445" t="s">
        <v>654</v>
      </c>
    </row>
    <row r="174" spans="1:17" x14ac:dyDescent="0.45">
      <c r="A174" s="445"/>
      <c r="B174" s="445"/>
      <c r="C174" s="445"/>
      <c r="D174" s="445"/>
      <c r="E174" s="445"/>
      <c r="F174" s="445"/>
      <c r="G174" s="445"/>
      <c r="H174" s="445"/>
      <c r="I174" s="445"/>
      <c r="J174" s="445"/>
      <c r="K174" s="445"/>
      <c r="L174" s="445"/>
      <c r="M174" s="445"/>
      <c r="N174" s="445"/>
      <c r="O174" s="445"/>
      <c r="P174" s="445"/>
      <c r="Q174" s="445" t="s">
        <v>655</v>
      </c>
    </row>
    <row r="175" spans="1:17" x14ac:dyDescent="0.45">
      <c r="A175" s="445"/>
      <c r="B175" s="445"/>
      <c r="C175" s="445"/>
      <c r="D175" s="445"/>
      <c r="E175" s="445"/>
      <c r="F175" s="445"/>
      <c r="G175" s="445"/>
      <c r="H175" s="445"/>
      <c r="I175" s="445"/>
      <c r="J175" s="445"/>
      <c r="K175" s="445"/>
      <c r="L175" s="445"/>
      <c r="M175" s="445"/>
      <c r="N175" s="445"/>
      <c r="O175" s="445"/>
      <c r="P175" s="445"/>
      <c r="Q175" s="445" t="s">
        <v>656</v>
      </c>
    </row>
    <row r="176" spans="1:17" x14ac:dyDescent="0.45">
      <c r="A176" s="445"/>
      <c r="B176" s="445"/>
      <c r="C176" s="445"/>
      <c r="D176" s="445"/>
      <c r="E176" s="445"/>
      <c r="F176" s="445"/>
      <c r="G176" s="445"/>
      <c r="H176" s="445"/>
      <c r="I176" s="445"/>
      <c r="J176" s="445"/>
      <c r="K176" s="445"/>
      <c r="L176" s="445"/>
      <c r="M176" s="445"/>
      <c r="N176" s="445"/>
      <c r="O176" s="445"/>
      <c r="P176" s="445"/>
      <c r="Q176" s="445" t="s">
        <v>657</v>
      </c>
    </row>
    <row r="177" spans="1:17" x14ac:dyDescent="0.45">
      <c r="A177" s="445"/>
      <c r="B177" s="445"/>
      <c r="C177" s="445"/>
      <c r="D177" s="445"/>
      <c r="E177" s="445"/>
      <c r="F177" s="445"/>
      <c r="G177" s="445"/>
      <c r="H177" s="445"/>
      <c r="I177" s="445"/>
      <c r="J177" s="445"/>
      <c r="K177" s="445"/>
      <c r="L177" s="445"/>
      <c r="M177" s="445"/>
      <c r="N177" s="445"/>
      <c r="O177" s="445"/>
      <c r="P177" s="445"/>
      <c r="Q177" s="445" t="s">
        <v>658</v>
      </c>
    </row>
    <row r="178" spans="1:17" x14ac:dyDescent="0.45">
      <c r="A178" s="445"/>
      <c r="B178" s="445"/>
      <c r="C178" s="445"/>
      <c r="D178" s="445"/>
      <c r="E178" s="445"/>
      <c r="F178" s="445"/>
      <c r="G178" s="445"/>
      <c r="H178" s="445"/>
      <c r="I178" s="445"/>
      <c r="J178" s="445"/>
      <c r="K178" s="445"/>
      <c r="L178" s="445"/>
      <c r="M178" s="445"/>
      <c r="N178" s="445"/>
      <c r="O178" s="445"/>
      <c r="P178" s="445"/>
      <c r="Q178" s="445" t="s">
        <v>659</v>
      </c>
    </row>
    <row r="179" spans="1:17" x14ac:dyDescent="0.45">
      <c r="A179" s="445"/>
      <c r="B179" s="445"/>
      <c r="C179" s="445"/>
      <c r="D179" s="445"/>
      <c r="E179" s="445"/>
      <c r="F179" s="445"/>
      <c r="G179" s="445"/>
      <c r="H179" s="445"/>
      <c r="I179" s="445"/>
      <c r="J179" s="445"/>
      <c r="K179" s="445"/>
      <c r="L179" s="445"/>
      <c r="M179" s="445"/>
      <c r="N179" s="445"/>
      <c r="O179" s="445"/>
      <c r="P179" s="445"/>
      <c r="Q179" s="445" t="s">
        <v>660</v>
      </c>
    </row>
    <row r="180" spans="1:17" x14ac:dyDescent="0.45">
      <c r="A180" s="445"/>
      <c r="B180" s="445"/>
      <c r="C180" s="445"/>
      <c r="D180" s="445"/>
      <c r="E180" s="445"/>
      <c r="F180" s="445"/>
      <c r="G180" s="445"/>
      <c r="H180" s="445"/>
      <c r="I180" s="445"/>
      <c r="J180" s="445"/>
      <c r="K180" s="445"/>
      <c r="L180" s="445"/>
      <c r="M180" s="445"/>
      <c r="N180" s="445"/>
      <c r="O180" s="445"/>
      <c r="P180" s="445"/>
      <c r="Q180" s="445" t="s">
        <v>661</v>
      </c>
    </row>
    <row r="181" spans="1:17" x14ac:dyDescent="0.45">
      <c r="A181" s="445"/>
      <c r="B181" s="445"/>
      <c r="C181" s="445"/>
      <c r="D181" s="445"/>
      <c r="E181" s="445"/>
      <c r="F181" s="445"/>
      <c r="G181" s="445"/>
      <c r="H181" s="445"/>
      <c r="I181" s="445"/>
      <c r="J181" s="445"/>
      <c r="K181" s="445"/>
      <c r="L181" s="445"/>
      <c r="M181" s="445"/>
      <c r="N181" s="445"/>
      <c r="O181" s="445"/>
      <c r="P181" s="445"/>
      <c r="Q181" s="445" t="s">
        <v>662</v>
      </c>
    </row>
    <row r="182" spans="1:17" x14ac:dyDescent="0.45">
      <c r="A182" s="445"/>
      <c r="B182" s="445"/>
      <c r="C182" s="445"/>
      <c r="D182" s="445"/>
      <c r="E182" s="445"/>
      <c r="F182" s="445"/>
      <c r="G182" s="445"/>
      <c r="H182" s="445"/>
      <c r="I182" s="445"/>
      <c r="J182" s="445"/>
      <c r="K182" s="445"/>
      <c r="L182" s="445"/>
      <c r="M182" s="445"/>
      <c r="N182" s="445"/>
      <c r="O182" s="445"/>
      <c r="P182" s="445"/>
      <c r="Q182" s="445" t="s">
        <v>663</v>
      </c>
    </row>
    <row r="183" spans="1:17" x14ac:dyDescent="0.45">
      <c r="A183" s="445"/>
      <c r="B183" s="445"/>
      <c r="C183" s="445"/>
      <c r="D183" s="445"/>
      <c r="E183" s="445"/>
      <c r="F183" s="445"/>
      <c r="G183" s="445"/>
      <c r="H183" s="445"/>
      <c r="I183" s="445"/>
      <c r="J183" s="445"/>
      <c r="K183" s="445"/>
      <c r="L183" s="445"/>
      <c r="M183" s="445"/>
      <c r="N183" s="445"/>
      <c r="O183" s="445"/>
      <c r="P183" s="445"/>
      <c r="Q183" s="445" t="s">
        <v>664</v>
      </c>
    </row>
    <row r="184" spans="1:17" x14ac:dyDescent="0.45">
      <c r="A184" s="445"/>
      <c r="B184" s="445"/>
      <c r="C184" s="445"/>
      <c r="D184" s="445"/>
      <c r="E184" s="445"/>
      <c r="F184" s="445"/>
      <c r="G184" s="445"/>
      <c r="H184" s="445"/>
      <c r="I184" s="445"/>
      <c r="J184" s="445"/>
      <c r="K184" s="445"/>
      <c r="L184" s="445"/>
      <c r="M184" s="445"/>
      <c r="N184" s="445"/>
      <c r="O184" s="445"/>
      <c r="P184" s="445"/>
      <c r="Q184" s="445" t="s">
        <v>665</v>
      </c>
    </row>
    <row r="185" spans="1:17" x14ac:dyDescent="0.45">
      <c r="A185" s="445"/>
      <c r="B185" s="445"/>
      <c r="C185" s="445"/>
      <c r="D185" s="445"/>
      <c r="E185" s="445"/>
      <c r="F185" s="445"/>
      <c r="G185" s="445"/>
      <c r="H185" s="445"/>
      <c r="I185" s="445"/>
      <c r="J185" s="445"/>
      <c r="K185" s="445"/>
      <c r="L185" s="445"/>
      <c r="M185" s="445"/>
      <c r="N185" s="445"/>
      <c r="O185" s="445"/>
      <c r="P185" s="445"/>
      <c r="Q185" s="445" t="s">
        <v>666</v>
      </c>
    </row>
    <row r="186" spans="1:17" x14ac:dyDescent="0.45">
      <c r="A186" s="445"/>
      <c r="B186" s="445"/>
      <c r="C186" s="445"/>
      <c r="D186" s="445"/>
      <c r="E186" s="445"/>
      <c r="F186" s="445"/>
      <c r="G186" s="445"/>
      <c r="H186" s="445"/>
      <c r="I186" s="445"/>
      <c r="J186" s="445"/>
      <c r="K186" s="445"/>
      <c r="L186" s="445"/>
      <c r="M186" s="445"/>
      <c r="N186" s="445"/>
      <c r="O186" s="445"/>
      <c r="P186" s="445"/>
      <c r="Q186" s="445" t="s">
        <v>667</v>
      </c>
    </row>
    <row r="187" spans="1:17" x14ac:dyDescent="0.45">
      <c r="A187" s="445"/>
      <c r="B187" s="445"/>
      <c r="C187" s="445"/>
      <c r="D187" s="445"/>
      <c r="E187" s="445"/>
      <c r="F187" s="445"/>
      <c r="G187" s="445"/>
      <c r="H187" s="445"/>
      <c r="I187" s="445"/>
      <c r="J187" s="445"/>
      <c r="K187" s="445"/>
      <c r="L187" s="445"/>
      <c r="M187" s="445"/>
      <c r="N187" s="445"/>
      <c r="O187" s="445"/>
      <c r="P187" s="445"/>
      <c r="Q187" s="445" t="s">
        <v>668</v>
      </c>
    </row>
    <row r="188" spans="1:17" x14ac:dyDescent="0.45">
      <c r="A188" s="445"/>
      <c r="B188" s="445"/>
      <c r="C188" s="445"/>
      <c r="D188" s="445"/>
      <c r="E188" s="445"/>
      <c r="F188" s="445"/>
      <c r="G188" s="445"/>
      <c r="H188" s="445"/>
      <c r="I188" s="445"/>
      <c r="J188" s="445"/>
      <c r="K188" s="445"/>
      <c r="L188" s="445"/>
      <c r="M188" s="445"/>
      <c r="N188" s="445"/>
      <c r="O188" s="445"/>
      <c r="P188" s="445"/>
      <c r="Q188" s="445" t="s">
        <v>669</v>
      </c>
    </row>
    <row r="189" spans="1:17" x14ac:dyDescent="0.45">
      <c r="A189" s="445"/>
      <c r="B189" s="445"/>
      <c r="C189" s="445"/>
      <c r="D189" s="445"/>
      <c r="E189" s="445"/>
      <c r="F189" s="445"/>
      <c r="G189" s="445"/>
      <c r="H189" s="445"/>
      <c r="I189" s="445"/>
      <c r="J189" s="445"/>
      <c r="K189" s="445"/>
      <c r="L189" s="445"/>
      <c r="M189" s="445"/>
      <c r="N189" s="445"/>
      <c r="O189" s="445"/>
      <c r="P189" s="445"/>
      <c r="Q189" s="445" t="s">
        <v>670</v>
      </c>
    </row>
    <row r="190" spans="1:17" x14ac:dyDescent="0.45">
      <c r="A190" s="445"/>
      <c r="B190" s="445"/>
      <c r="C190" s="445"/>
      <c r="D190" s="445"/>
      <c r="E190" s="445"/>
      <c r="F190" s="445"/>
      <c r="G190" s="445"/>
      <c r="H190" s="445"/>
      <c r="I190" s="445"/>
      <c r="J190" s="445"/>
      <c r="K190" s="445"/>
      <c r="L190" s="445"/>
      <c r="M190" s="445"/>
      <c r="N190" s="445"/>
      <c r="O190" s="445"/>
      <c r="P190" s="445"/>
      <c r="Q190" s="445" t="s">
        <v>671</v>
      </c>
    </row>
    <row r="191" spans="1:17" x14ac:dyDescent="0.45">
      <c r="A191" s="445"/>
      <c r="B191" s="445"/>
      <c r="C191" s="445"/>
      <c r="D191" s="445"/>
      <c r="E191" s="445"/>
      <c r="F191" s="445"/>
      <c r="G191" s="445"/>
      <c r="H191" s="445"/>
      <c r="I191" s="445"/>
      <c r="J191" s="445"/>
      <c r="K191" s="445"/>
      <c r="L191" s="445"/>
      <c r="M191" s="445"/>
      <c r="N191" s="445"/>
      <c r="O191" s="445"/>
      <c r="P191" s="445"/>
      <c r="Q191" s="445" t="s">
        <v>672</v>
      </c>
    </row>
    <row r="192" spans="1:17" x14ac:dyDescent="0.45">
      <c r="A192" s="445"/>
      <c r="B192" s="445"/>
      <c r="C192" s="445"/>
      <c r="D192" s="445"/>
      <c r="E192" s="445"/>
      <c r="F192" s="445"/>
      <c r="G192" s="445"/>
      <c r="H192" s="445"/>
      <c r="I192" s="445"/>
      <c r="J192" s="445"/>
      <c r="K192" s="445"/>
      <c r="L192" s="445"/>
      <c r="M192" s="445"/>
      <c r="N192" s="445"/>
      <c r="O192" s="445"/>
      <c r="P192" s="445"/>
      <c r="Q192" s="445" t="s">
        <v>673</v>
      </c>
    </row>
    <row r="193" spans="1:17" x14ac:dyDescent="0.45">
      <c r="A193" s="445"/>
      <c r="B193" s="445"/>
      <c r="C193" s="445"/>
      <c r="D193" s="445"/>
      <c r="E193" s="445"/>
      <c r="F193" s="445"/>
      <c r="G193" s="445"/>
      <c r="H193" s="445"/>
      <c r="I193" s="445"/>
      <c r="J193" s="445"/>
      <c r="K193" s="445"/>
      <c r="L193" s="445"/>
      <c r="M193" s="445"/>
      <c r="N193" s="445"/>
      <c r="O193" s="445"/>
      <c r="P193" s="445"/>
      <c r="Q193" s="445" t="s">
        <v>674</v>
      </c>
    </row>
    <row r="194" spans="1:17" x14ac:dyDescent="0.45">
      <c r="A194" s="445"/>
      <c r="B194" s="445"/>
      <c r="C194" s="445"/>
      <c r="D194" s="445"/>
      <c r="E194" s="445"/>
      <c r="F194" s="445"/>
      <c r="G194" s="445"/>
      <c r="H194" s="445"/>
      <c r="I194" s="445"/>
      <c r="J194" s="445"/>
      <c r="K194" s="445"/>
      <c r="L194" s="445"/>
      <c r="M194" s="445"/>
      <c r="N194" s="445"/>
      <c r="O194" s="445"/>
      <c r="P194" s="445"/>
      <c r="Q194" s="445" t="s">
        <v>675</v>
      </c>
    </row>
    <row r="195" spans="1:17" x14ac:dyDescent="0.45">
      <c r="A195" s="445"/>
      <c r="B195" s="445"/>
      <c r="C195" s="445"/>
      <c r="D195" s="445"/>
      <c r="E195" s="445"/>
      <c r="F195" s="445"/>
      <c r="G195" s="445"/>
      <c r="H195" s="445"/>
      <c r="I195" s="445"/>
      <c r="J195" s="445"/>
      <c r="K195" s="445"/>
      <c r="L195" s="445"/>
      <c r="M195" s="445"/>
      <c r="N195" s="445"/>
      <c r="O195" s="445"/>
      <c r="P195" s="445"/>
      <c r="Q195" s="445" t="s">
        <v>676</v>
      </c>
    </row>
    <row r="196" spans="1:17" x14ac:dyDescent="0.45">
      <c r="A196" s="445"/>
      <c r="B196" s="445"/>
      <c r="C196" s="445"/>
      <c r="D196" s="445"/>
      <c r="E196" s="445"/>
      <c r="F196" s="445"/>
      <c r="G196" s="445"/>
      <c r="H196" s="445"/>
      <c r="I196" s="445"/>
      <c r="J196" s="445"/>
      <c r="K196" s="445"/>
      <c r="L196" s="445"/>
      <c r="M196" s="445"/>
      <c r="N196" s="445"/>
      <c r="O196" s="445"/>
      <c r="P196" s="445"/>
      <c r="Q196" s="445" t="s">
        <v>458</v>
      </c>
    </row>
    <row r="197" spans="1:17" x14ac:dyDescent="0.45">
      <c r="A197" s="445"/>
      <c r="B197" s="445"/>
      <c r="C197" s="445"/>
      <c r="D197" s="445"/>
      <c r="E197" s="445"/>
      <c r="F197" s="445"/>
      <c r="G197" s="445"/>
      <c r="H197" s="445"/>
      <c r="I197" s="445"/>
      <c r="J197" s="445"/>
      <c r="K197" s="445"/>
      <c r="L197" s="445"/>
      <c r="M197" s="445"/>
      <c r="N197" s="445"/>
      <c r="O197" s="445"/>
      <c r="P197" s="445"/>
      <c r="Q197" s="445" t="s">
        <v>677</v>
      </c>
    </row>
    <row r="198" spans="1:17" x14ac:dyDescent="0.45">
      <c r="A198" s="445"/>
      <c r="B198" s="445"/>
      <c r="C198" s="445"/>
      <c r="D198" s="445"/>
      <c r="E198" s="445"/>
      <c r="F198" s="445"/>
      <c r="G198" s="445"/>
      <c r="H198" s="445"/>
      <c r="I198" s="445"/>
      <c r="J198" s="445"/>
      <c r="K198" s="445"/>
      <c r="L198" s="445"/>
      <c r="M198" s="445"/>
      <c r="N198" s="445"/>
      <c r="O198" s="445"/>
      <c r="P198" s="445"/>
      <c r="Q198" s="445" t="s">
        <v>678</v>
      </c>
    </row>
    <row r="199" spans="1:17" x14ac:dyDescent="0.45">
      <c r="A199" s="445"/>
      <c r="B199" s="445"/>
      <c r="C199" s="445"/>
      <c r="D199" s="445"/>
      <c r="E199" s="445"/>
      <c r="F199" s="445"/>
      <c r="G199" s="445"/>
      <c r="H199" s="445"/>
      <c r="I199" s="445"/>
      <c r="J199" s="445"/>
      <c r="K199" s="445"/>
      <c r="L199" s="445"/>
      <c r="M199" s="445"/>
      <c r="N199" s="445"/>
      <c r="O199" s="445"/>
      <c r="P199" s="445"/>
      <c r="Q199" s="445" t="s">
        <v>679</v>
      </c>
    </row>
    <row r="200" spans="1:17" x14ac:dyDescent="0.45">
      <c r="A200" s="445"/>
      <c r="B200" s="445"/>
      <c r="C200" s="445"/>
      <c r="D200" s="445"/>
      <c r="E200" s="445"/>
      <c r="F200" s="445"/>
      <c r="G200" s="445"/>
      <c r="H200" s="445"/>
      <c r="I200" s="445"/>
      <c r="J200" s="445"/>
      <c r="K200" s="445"/>
      <c r="L200" s="445"/>
      <c r="M200" s="445"/>
      <c r="N200" s="445"/>
      <c r="O200" s="445"/>
      <c r="P200" s="445"/>
      <c r="Q200" s="445" t="s">
        <v>680</v>
      </c>
    </row>
    <row r="201" spans="1:17" x14ac:dyDescent="0.45">
      <c r="A201" s="445"/>
      <c r="B201" s="445"/>
      <c r="C201" s="445"/>
      <c r="D201" s="445"/>
      <c r="E201" s="445"/>
      <c r="F201" s="445"/>
      <c r="G201" s="445"/>
      <c r="H201" s="445"/>
      <c r="I201" s="445"/>
      <c r="J201" s="445"/>
      <c r="K201" s="445"/>
      <c r="L201" s="445"/>
      <c r="M201" s="445"/>
      <c r="N201" s="445"/>
      <c r="O201" s="445"/>
      <c r="P201" s="445"/>
      <c r="Q201" s="445" t="s">
        <v>681</v>
      </c>
    </row>
    <row r="202" spans="1:17" x14ac:dyDescent="0.45">
      <c r="A202" s="445"/>
      <c r="B202" s="445"/>
      <c r="C202" s="445"/>
      <c r="D202" s="445"/>
      <c r="E202" s="445"/>
      <c r="F202" s="445"/>
      <c r="G202" s="445"/>
      <c r="H202" s="445"/>
      <c r="I202" s="445"/>
      <c r="J202" s="445"/>
      <c r="K202" s="445"/>
      <c r="L202" s="445"/>
      <c r="M202" s="445"/>
      <c r="N202" s="445"/>
      <c r="O202" s="445"/>
      <c r="P202" s="445"/>
      <c r="Q202" s="445" t="s">
        <v>682</v>
      </c>
    </row>
    <row r="203" spans="1:17" x14ac:dyDescent="0.45">
      <c r="A203" s="445"/>
      <c r="B203" s="445"/>
      <c r="C203" s="445"/>
      <c r="D203" s="445"/>
      <c r="E203" s="445"/>
      <c r="F203" s="445"/>
      <c r="G203" s="445"/>
      <c r="H203" s="445"/>
      <c r="I203" s="445"/>
      <c r="J203" s="445"/>
      <c r="K203" s="445"/>
      <c r="L203" s="445"/>
      <c r="M203" s="445"/>
      <c r="N203" s="445"/>
      <c r="O203" s="445"/>
      <c r="P203" s="445"/>
      <c r="Q203" s="445" t="s">
        <v>683</v>
      </c>
    </row>
    <row r="204" spans="1:17" x14ac:dyDescent="0.45">
      <c r="Q204" s="445" t="s">
        <v>684</v>
      </c>
    </row>
    <row r="205" spans="1:17" x14ac:dyDescent="0.45">
      <c r="Q205" s="445"/>
    </row>
  </sheetData>
  <phoneticPr fontId="3"/>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A84B9-AA56-40BA-A4D7-8041A553D4DD}">
  <sheetPr codeName="Sheet7"/>
  <dimension ref="A1:I77"/>
  <sheetViews>
    <sheetView topLeftCell="A49" workbookViewId="0">
      <selection activeCell="D28" sqref="D28"/>
    </sheetView>
  </sheetViews>
  <sheetFormatPr defaultColWidth="7.81640625" defaultRowHeight="13.2" x14ac:dyDescent="0.2"/>
  <cols>
    <col min="1" max="1" width="9.1796875" style="10" customWidth="1"/>
    <col min="2" max="2" width="6.453125" style="11" customWidth="1"/>
    <col min="3" max="3" width="35.54296875" style="11" customWidth="1"/>
    <col min="4" max="4" width="38.1796875" style="11" customWidth="1"/>
    <col min="5" max="5" width="6.90625" style="12" bestFit="1" customWidth="1"/>
    <col min="6" max="6" width="50.453125" style="11" bestFit="1" customWidth="1"/>
    <col min="7" max="7" width="11.81640625" style="12" customWidth="1"/>
    <col min="8" max="8" width="35" style="12" customWidth="1"/>
    <col min="9" max="9" width="2.36328125" style="11" customWidth="1"/>
    <col min="10" max="16384" width="7.81640625" style="10"/>
  </cols>
  <sheetData>
    <row r="1" spans="1:9" ht="15" customHeight="1" thickBot="1" x14ac:dyDescent="0.25"/>
    <row r="2" spans="1:9" s="20" customFormat="1" x14ac:dyDescent="0.2">
      <c r="A2" s="13" t="s">
        <v>295</v>
      </c>
      <c r="B2" s="14"/>
      <c r="C2" s="15"/>
      <c r="D2" s="15"/>
      <c r="E2" s="16"/>
      <c r="F2" s="17"/>
      <c r="G2" s="18" t="s">
        <v>239</v>
      </c>
      <c r="H2" s="19"/>
      <c r="I2" s="15"/>
    </row>
    <row r="3" spans="1:9" s="20" customFormat="1" ht="40.35" customHeight="1" thickBot="1" x14ac:dyDescent="0.25">
      <c r="A3" s="13"/>
      <c r="B3" s="14"/>
      <c r="C3" s="15"/>
      <c r="D3" s="15"/>
      <c r="E3" s="16"/>
      <c r="F3" s="17"/>
      <c r="G3" s="21" t="str">
        <f>IF(COUNTIF('電源等情報登録様式_ツール取込用(非表示)'!G6:G72,"不合格")&gt;0,"不合格",IF(COUNTIF('電源等情報登録様式_ツール取込用(非表示)'!G6:G72,"仮合格")&gt;0,"条件付き合格",IF(COUNTIF('電源等情報登録様式_ツール取込用(非表示)'!G6:G72,"合格")&gt;0,"合格","")))</f>
        <v/>
      </c>
      <c r="H3" s="19"/>
      <c r="I3" s="15"/>
    </row>
    <row r="4" spans="1:9" s="15" customFormat="1" ht="27" customHeight="1" x14ac:dyDescent="0.3">
      <c r="A4" s="568" t="s">
        <v>240</v>
      </c>
      <c r="B4" s="568" t="s">
        <v>6</v>
      </c>
      <c r="C4" s="570" t="s">
        <v>241</v>
      </c>
      <c r="D4" s="571"/>
      <c r="E4" s="568" t="s">
        <v>8</v>
      </c>
      <c r="F4" s="574" t="s">
        <v>242</v>
      </c>
      <c r="G4" s="576" t="s">
        <v>243</v>
      </c>
      <c r="H4" s="566" t="s">
        <v>244</v>
      </c>
      <c r="I4" s="15" t="s">
        <v>187</v>
      </c>
    </row>
    <row r="5" spans="1:9" s="15" customFormat="1" ht="18.600000000000001" customHeight="1" thickBot="1" x14ac:dyDescent="0.35">
      <c r="A5" s="569"/>
      <c r="B5" s="569"/>
      <c r="C5" s="572"/>
      <c r="D5" s="573"/>
      <c r="E5" s="569"/>
      <c r="F5" s="575"/>
      <c r="G5" s="575"/>
      <c r="H5" s="567"/>
      <c r="I5" s="15" t="s">
        <v>187</v>
      </c>
    </row>
    <row r="6" spans="1:9" s="15" customFormat="1" x14ac:dyDescent="0.2">
      <c r="A6" s="22" t="s">
        <v>53</v>
      </c>
      <c r="B6" s="23">
        <f>ROW()-5</f>
        <v>1</v>
      </c>
      <c r="C6" s="24" t="s">
        <v>245</v>
      </c>
      <c r="D6" s="25"/>
      <c r="E6" s="26" t="s">
        <v>14</v>
      </c>
      <c r="F6" s="27" t="s">
        <v>246</v>
      </c>
      <c r="G6" s="27"/>
      <c r="H6" s="27" t="s">
        <v>14</v>
      </c>
      <c r="I6" s="15" t="s">
        <v>187</v>
      </c>
    </row>
    <row r="7" spans="1:9" s="20" customFormat="1" x14ac:dyDescent="0.2">
      <c r="A7" s="22"/>
      <c r="B7" s="23">
        <f t="shared" ref="B7:B73" si="0">ROW()-5</f>
        <v>2</v>
      </c>
      <c r="C7" s="28" t="s">
        <v>54</v>
      </c>
      <c r="D7" s="29"/>
      <c r="E7" s="30" t="s">
        <v>14</v>
      </c>
      <c r="F7" s="31" t="e">
        <f>IF(#REF!&lt;&gt;"",#REF!,"")</f>
        <v>#REF!</v>
      </c>
      <c r="G7" s="27"/>
      <c r="H7" s="32"/>
      <c r="I7" s="15" t="s">
        <v>187</v>
      </c>
    </row>
    <row r="8" spans="1:9" x14ac:dyDescent="0.2">
      <c r="A8" s="33"/>
      <c r="B8" s="23">
        <f t="shared" si="0"/>
        <v>3</v>
      </c>
      <c r="C8" s="34" t="s">
        <v>55</v>
      </c>
      <c r="D8" s="35"/>
      <c r="E8" s="36" t="s">
        <v>56</v>
      </c>
      <c r="F8" s="31" t="e">
        <f>IF(#REF!&lt;&gt;"",#REF!,"")</f>
        <v>#REF!</v>
      </c>
      <c r="G8" s="27"/>
      <c r="H8" s="31"/>
      <c r="I8" s="15" t="s">
        <v>187</v>
      </c>
    </row>
    <row r="9" spans="1:9" x14ac:dyDescent="0.2">
      <c r="A9" s="33"/>
      <c r="B9" s="23">
        <f t="shared" si="0"/>
        <v>4</v>
      </c>
      <c r="C9" s="34" t="s">
        <v>296</v>
      </c>
      <c r="D9" s="35"/>
      <c r="E9" s="36" t="s">
        <v>297</v>
      </c>
      <c r="F9" s="31" t="s">
        <v>285</v>
      </c>
      <c r="G9" s="27"/>
      <c r="H9" s="31"/>
      <c r="I9" s="15" t="s">
        <v>187</v>
      </c>
    </row>
    <row r="10" spans="1:9" x14ac:dyDescent="0.2">
      <c r="A10" s="33"/>
      <c r="B10" s="23">
        <v>5</v>
      </c>
      <c r="C10" s="34" t="s">
        <v>247</v>
      </c>
      <c r="D10" s="35"/>
      <c r="E10" s="36" t="s">
        <v>14</v>
      </c>
      <c r="F10" s="31" t="e">
        <f>_xlfn.IFS(#REF!="単一事業者による参加登録",#REF!,#REF!="コンソーシアムによる参加登録",#REF!,#REF!="","")</f>
        <v>#REF!</v>
      </c>
      <c r="G10" s="27"/>
      <c r="H10" s="31"/>
      <c r="I10" s="15" t="s">
        <v>187</v>
      </c>
    </row>
    <row r="11" spans="1:9" x14ac:dyDescent="0.2">
      <c r="A11" s="33"/>
      <c r="B11" s="23">
        <f t="shared" si="0"/>
        <v>6</v>
      </c>
      <c r="C11" s="34" t="s">
        <v>16</v>
      </c>
      <c r="D11" s="35"/>
      <c r="E11" s="36" t="s">
        <v>14</v>
      </c>
      <c r="F11" s="31" t="e">
        <f>IF(#REF!&lt;&gt;"",#REF!&amp;"",#REF!&amp;"")</f>
        <v>#REF!</v>
      </c>
      <c r="G11" s="27"/>
      <c r="H11" s="31"/>
      <c r="I11" s="15" t="s">
        <v>187</v>
      </c>
    </row>
    <row r="12" spans="1:9" x14ac:dyDescent="0.2">
      <c r="A12" s="33"/>
      <c r="B12" s="23">
        <f t="shared" si="0"/>
        <v>7</v>
      </c>
      <c r="C12" s="34" t="s">
        <v>57</v>
      </c>
      <c r="D12" s="35"/>
      <c r="E12" s="36" t="s">
        <v>14</v>
      </c>
      <c r="F12" s="31" t="e">
        <f>IF(#REF!&lt;&gt;"",#REF!,"")</f>
        <v>#REF!</v>
      </c>
      <c r="G12" s="27"/>
      <c r="H12" s="31"/>
      <c r="I12" s="15" t="s">
        <v>187</v>
      </c>
    </row>
    <row r="13" spans="1:9" x14ac:dyDescent="0.2">
      <c r="A13" s="33"/>
      <c r="B13" s="23">
        <f t="shared" si="0"/>
        <v>8</v>
      </c>
      <c r="C13" s="34" t="s">
        <v>58</v>
      </c>
      <c r="D13" s="35"/>
      <c r="E13" s="36" t="s">
        <v>14</v>
      </c>
      <c r="F13" s="65" t="e">
        <f>IF(#REF!&lt;&gt;"",#REF!,"")</f>
        <v>#REF!</v>
      </c>
      <c r="G13" s="27"/>
      <c r="H13" s="31"/>
      <c r="I13" s="15" t="s">
        <v>187</v>
      </c>
    </row>
    <row r="14" spans="1:9" x14ac:dyDescent="0.2">
      <c r="A14" s="33"/>
      <c r="B14" s="23">
        <f t="shared" si="0"/>
        <v>9</v>
      </c>
      <c r="C14" s="34" t="s">
        <v>66</v>
      </c>
      <c r="D14" s="35"/>
      <c r="E14" s="36" t="s">
        <v>14</v>
      </c>
      <c r="F14" s="65" t="e">
        <f>IF(#REF!&lt;&gt;"",#REF!,"")</f>
        <v>#REF!</v>
      </c>
      <c r="G14" s="27"/>
      <c r="H14" s="31"/>
      <c r="I14" s="15" t="s">
        <v>187</v>
      </c>
    </row>
    <row r="15" spans="1:9" x14ac:dyDescent="0.2">
      <c r="A15" s="33"/>
      <c r="B15" s="23">
        <f t="shared" si="0"/>
        <v>10</v>
      </c>
      <c r="C15" s="34" t="s">
        <v>67</v>
      </c>
      <c r="D15" s="35"/>
      <c r="E15" s="36" t="s">
        <v>14</v>
      </c>
      <c r="F15" s="65" t="e">
        <f>IF(#REF!&lt;&gt;"",#REF!,"")</f>
        <v>#REF!</v>
      </c>
      <c r="G15" s="27"/>
      <c r="H15" s="31"/>
      <c r="I15" s="15" t="s">
        <v>187</v>
      </c>
    </row>
    <row r="16" spans="1:9" ht="13.8" thickBot="1" x14ac:dyDescent="0.25">
      <c r="A16" s="37"/>
      <c r="B16" s="23">
        <f t="shared" si="0"/>
        <v>11</v>
      </c>
      <c r="C16" s="38" t="s">
        <v>68</v>
      </c>
      <c r="D16" s="39"/>
      <c r="E16" s="40" t="s">
        <v>14</v>
      </c>
      <c r="F16" s="65" t="e">
        <f>IF(#REF!&lt;&gt;"",#REF!,"")</f>
        <v>#REF!</v>
      </c>
      <c r="G16" s="41"/>
      <c r="H16" s="42"/>
      <c r="I16" s="15" t="s">
        <v>187</v>
      </c>
    </row>
    <row r="17" spans="1:9" x14ac:dyDescent="0.2">
      <c r="A17" s="43" t="s">
        <v>69</v>
      </c>
      <c r="B17" s="23">
        <f t="shared" si="0"/>
        <v>12</v>
      </c>
      <c r="C17" s="44" t="s">
        <v>70</v>
      </c>
      <c r="D17" s="45"/>
      <c r="E17" s="23" t="s">
        <v>31</v>
      </c>
      <c r="F17" s="66" t="e">
        <f>IF(#REF!&lt;&gt;"",#REF!,"")</f>
        <v>#REF!</v>
      </c>
      <c r="G17" s="27"/>
      <c r="H17" s="46"/>
      <c r="I17" s="15" t="s">
        <v>187</v>
      </c>
    </row>
    <row r="18" spans="1:9" x14ac:dyDescent="0.2">
      <c r="A18" s="47"/>
      <c r="B18" s="23">
        <f t="shared" si="0"/>
        <v>13</v>
      </c>
      <c r="C18" s="48" t="s">
        <v>72</v>
      </c>
      <c r="D18" s="49"/>
      <c r="E18" s="23" t="s">
        <v>31</v>
      </c>
      <c r="F18" s="66" t="e">
        <f>IF(#REF!&lt;&gt;"",#REF!,"")</f>
        <v>#REF!</v>
      </c>
      <c r="G18" s="27"/>
      <c r="H18" s="46"/>
      <c r="I18" s="15" t="s">
        <v>187</v>
      </c>
    </row>
    <row r="19" spans="1:9" ht="13.8" thickBot="1" x14ac:dyDescent="0.25">
      <c r="A19" s="47"/>
      <c r="B19" s="23">
        <f t="shared" si="0"/>
        <v>14</v>
      </c>
      <c r="C19" s="48" t="s">
        <v>298</v>
      </c>
      <c r="D19" s="49"/>
      <c r="E19" s="23" t="s">
        <v>31</v>
      </c>
      <c r="F19" s="67" t="e">
        <f>IF(#REF!&lt;&gt;"",#REF!,"")</f>
        <v>#REF!</v>
      </c>
      <c r="G19" s="27"/>
      <c r="H19" s="31"/>
      <c r="I19" s="15" t="s">
        <v>187</v>
      </c>
    </row>
    <row r="20" spans="1:9" x14ac:dyDescent="0.2">
      <c r="A20" s="47"/>
      <c r="B20" s="23">
        <f t="shared" si="0"/>
        <v>15</v>
      </c>
      <c r="C20" s="48" t="s">
        <v>74</v>
      </c>
      <c r="D20" s="49"/>
      <c r="E20" s="23" t="s">
        <v>31</v>
      </c>
      <c r="F20" s="66" t="e">
        <f>IF(#REF!&lt;&gt;"",#REF!,"")</f>
        <v>#REF!</v>
      </c>
      <c r="G20" s="27"/>
      <c r="H20" s="31"/>
      <c r="I20" s="15" t="s">
        <v>187</v>
      </c>
    </row>
    <row r="21" spans="1:9" x14ac:dyDescent="0.2">
      <c r="A21" s="47"/>
      <c r="B21" s="23">
        <f t="shared" si="0"/>
        <v>16</v>
      </c>
      <c r="C21" s="48" t="s">
        <v>299</v>
      </c>
      <c r="D21" s="49"/>
      <c r="E21" s="23" t="s">
        <v>31</v>
      </c>
      <c r="F21" s="69" t="e">
        <f xml:space="preserve"> IF(AND(#REF!="なし",#REF!= "地熱"), "全設備更新型",#REF!)</f>
        <v>#REF!</v>
      </c>
      <c r="G21" s="27"/>
      <c r="H21" s="31"/>
      <c r="I21" s="15" t="s">
        <v>187</v>
      </c>
    </row>
    <row r="22" spans="1:9" x14ac:dyDescent="0.2">
      <c r="A22" s="47"/>
      <c r="B22" s="23">
        <f t="shared" si="0"/>
        <v>17</v>
      </c>
      <c r="C22" s="48" t="s">
        <v>300</v>
      </c>
      <c r="D22" s="49"/>
      <c r="E22" s="23" t="s">
        <v>31</v>
      </c>
      <c r="F22" s="66" t="s">
        <v>306</v>
      </c>
      <c r="G22" s="27"/>
      <c r="H22" s="31"/>
      <c r="I22" s="15" t="s">
        <v>187</v>
      </c>
    </row>
    <row r="23" spans="1:9" x14ac:dyDescent="0.2">
      <c r="A23" s="47"/>
      <c r="B23" s="23">
        <f t="shared" si="0"/>
        <v>18</v>
      </c>
      <c r="C23" s="48" t="s">
        <v>75</v>
      </c>
      <c r="D23" s="49"/>
      <c r="E23" s="36" t="s">
        <v>46</v>
      </c>
      <c r="F23" s="66" t="e">
        <f>IF(#REF!&lt;&gt;"",#REF!,"")</f>
        <v>#REF!</v>
      </c>
      <c r="G23" s="27"/>
      <c r="H23" s="31"/>
      <c r="I23" s="15" t="s">
        <v>187</v>
      </c>
    </row>
    <row r="24" spans="1:9" x14ac:dyDescent="0.2">
      <c r="A24" s="47"/>
      <c r="B24" s="23">
        <f t="shared" si="0"/>
        <v>19</v>
      </c>
      <c r="C24" s="48" t="s">
        <v>76</v>
      </c>
      <c r="D24" s="49"/>
      <c r="E24" s="36" t="s">
        <v>248</v>
      </c>
      <c r="F24" s="66" t="e">
        <f>IF(#REF!&lt;&gt;"",#REF!,"")</f>
        <v>#REF!</v>
      </c>
      <c r="G24" s="27"/>
      <c r="H24" s="31"/>
      <c r="I24" s="15"/>
    </row>
    <row r="25" spans="1:9" x14ac:dyDescent="0.2">
      <c r="A25" s="47"/>
      <c r="B25" s="23">
        <f t="shared" si="0"/>
        <v>20</v>
      </c>
      <c r="C25" s="48" t="s">
        <v>78</v>
      </c>
      <c r="D25" s="49"/>
      <c r="E25" s="36" t="s">
        <v>248</v>
      </c>
      <c r="F25" s="66" t="e">
        <f>IF(#REF!&lt;&gt;"",#REF!,"-")</f>
        <v>#REF!</v>
      </c>
      <c r="G25" s="27"/>
      <c r="H25" s="50"/>
      <c r="I25" s="15"/>
    </row>
    <row r="26" spans="1:9" x14ac:dyDescent="0.2">
      <c r="A26" s="47"/>
      <c r="B26" s="23">
        <f t="shared" si="0"/>
        <v>21</v>
      </c>
      <c r="C26" s="48" t="s">
        <v>79</v>
      </c>
      <c r="D26" s="49"/>
      <c r="E26" s="36" t="s">
        <v>248</v>
      </c>
      <c r="F26" s="66" t="e">
        <f>IF(#REF!&lt;&gt;"",#REF!,"-")</f>
        <v>#REF!</v>
      </c>
      <c r="G26" s="27"/>
      <c r="H26" s="31"/>
      <c r="I26" s="15" t="s">
        <v>187</v>
      </c>
    </row>
    <row r="27" spans="1:9" x14ac:dyDescent="0.2">
      <c r="A27" s="47"/>
      <c r="B27" s="23">
        <f t="shared" si="0"/>
        <v>22</v>
      </c>
      <c r="C27" s="48" t="s">
        <v>80</v>
      </c>
      <c r="D27" s="49"/>
      <c r="E27" s="36" t="s">
        <v>248</v>
      </c>
      <c r="F27" s="66" t="e">
        <f>IF(#REF!&lt;&gt;"",#REF!,"")</f>
        <v>#REF!</v>
      </c>
      <c r="G27" s="27"/>
      <c r="H27" s="31"/>
      <c r="I27" s="15" t="s">
        <v>187</v>
      </c>
    </row>
    <row r="28" spans="1:9" x14ac:dyDescent="0.2">
      <c r="A28" s="47"/>
      <c r="B28" s="23">
        <f t="shared" si="0"/>
        <v>23</v>
      </c>
      <c r="C28" s="48" t="s">
        <v>81</v>
      </c>
      <c r="D28" s="49"/>
      <c r="E28" s="36" t="s">
        <v>248</v>
      </c>
      <c r="F28" s="66" t="e">
        <f>IF(#REF!&lt;&gt;"",#REF!,"")</f>
        <v>#REF!</v>
      </c>
      <c r="G28" s="27"/>
      <c r="H28" s="31"/>
      <c r="I28" s="15" t="s">
        <v>187</v>
      </c>
    </row>
    <row r="29" spans="1:9" x14ac:dyDescent="0.2">
      <c r="A29" s="47"/>
      <c r="B29" s="23">
        <f t="shared" si="0"/>
        <v>24</v>
      </c>
      <c r="C29" s="48" t="s">
        <v>82</v>
      </c>
      <c r="D29" s="49"/>
      <c r="E29" s="36" t="s">
        <v>248</v>
      </c>
      <c r="F29" s="68" t="e">
        <f>IF(#REF!&lt;&gt;"",#REF!,"")</f>
        <v>#REF!</v>
      </c>
      <c r="G29" s="27"/>
      <c r="H29" s="31"/>
      <c r="I29" s="15" t="s">
        <v>187</v>
      </c>
    </row>
    <row r="30" spans="1:9" x14ac:dyDescent="0.2">
      <c r="A30" s="47"/>
      <c r="B30" s="23">
        <f t="shared" si="0"/>
        <v>25</v>
      </c>
      <c r="C30" s="48" t="s">
        <v>83</v>
      </c>
      <c r="D30" s="49"/>
      <c r="E30" s="23" t="s">
        <v>248</v>
      </c>
      <c r="F30" s="68" t="e">
        <f>IF(#REF!&lt;&gt;"",#REF!,"")</f>
        <v>#REF!</v>
      </c>
      <c r="G30" s="27"/>
      <c r="H30" s="46"/>
      <c r="I30" s="15" t="s">
        <v>187</v>
      </c>
    </row>
    <row r="31" spans="1:9" x14ac:dyDescent="0.2">
      <c r="A31" s="47"/>
      <c r="B31" s="23">
        <f t="shared" si="0"/>
        <v>26</v>
      </c>
      <c r="C31" s="48" t="s">
        <v>84</v>
      </c>
      <c r="D31" s="49"/>
      <c r="E31" s="23" t="s">
        <v>248</v>
      </c>
      <c r="F31" s="68" t="e">
        <f>IF(#REF!&lt;&gt;"",#REF!,"")</f>
        <v>#REF!</v>
      </c>
      <c r="G31" s="27"/>
      <c r="H31" s="46"/>
      <c r="I31" s="15" t="s">
        <v>187</v>
      </c>
    </row>
    <row r="32" spans="1:9" x14ac:dyDescent="0.2">
      <c r="A32" s="47"/>
      <c r="B32" s="23">
        <f t="shared" si="0"/>
        <v>27</v>
      </c>
      <c r="C32" s="48" t="s">
        <v>85</v>
      </c>
      <c r="D32" s="49"/>
      <c r="E32" s="23" t="s">
        <v>248</v>
      </c>
      <c r="F32" s="68" t="e">
        <f>IF(#REF!&lt;&gt;"",#REF!,"")</f>
        <v>#REF!</v>
      </c>
      <c r="G32" s="27"/>
      <c r="H32" s="31"/>
      <c r="I32" s="15"/>
    </row>
    <row r="33" spans="1:9" x14ac:dyDescent="0.2">
      <c r="A33" s="47"/>
      <c r="B33" s="23">
        <f t="shared" si="0"/>
        <v>28</v>
      </c>
      <c r="C33" s="48" t="s">
        <v>86</v>
      </c>
      <c r="D33" s="49"/>
      <c r="E33" s="36" t="s">
        <v>248</v>
      </c>
      <c r="F33" s="68" t="e">
        <f>IF(#REF!&lt;&gt;"",#REF!,"")</f>
        <v>#REF!</v>
      </c>
      <c r="G33" s="27"/>
      <c r="H33" s="31"/>
      <c r="I33" s="15"/>
    </row>
    <row r="34" spans="1:9" x14ac:dyDescent="0.2">
      <c r="A34" s="47"/>
      <c r="B34" s="23">
        <f t="shared" si="0"/>
        <v>29</v>
      </c>
      <c r="C34" s="48" t="s">
        <v>301</v>
      </c>
      <c r="D34" s="49"/>
      <c r="E34" s="36" t="s">
        <v>248</v>
      </c>
      <c r="F34" s="68" t="e">
        <f>IF(#REF!&lt;&gt;"",#REF!,"")</f>
        <v>#REF!</v>
      </c>
      <c r="G34" s="27"/>
      <c r="H34" s="31"/>
      <c r="I34" s="15" t="s">
        <v>187</v>
      </c>
    </row>
    <row r="35" spans="1:9" x14ac:dyDescent="0.2">
      <c r="A35" s="47"/>
      <c r="B35" s="23">
        <f t="shared" si="0"/>
        <v>30</v>
      </c>
      <c r="C35" s="48" t="s">
        <v>88</v>
      </c>
      <c r="D35" s="49"/>
      <c r="E35" s="23" t="s">
        <v>249</v>
      </c>
      <c r="F35" s="66" t="e">
        <f>IF(#REF!&lt;&gt;"",#REF!,"")</f>
        <v>#REF!</v>
      </c>
      <c r="G35" s="27"/>
      <c r="H35" s="31"/>
      <c r="I35" s="15" t="s">
        <v>187</v>
      </c>
    </row>
    <row r="36" spans="1:9" x14ac:dyDescent="0.2">
      <c r="A36" s="47"/>
      <c r="B36" s="23">
        <f t="shared" si="0"/>
        <v>31</v>
      </c>
      <c r="C36" s="48" t="s">
        <v>90</v>
      </c>
      <c r="D36" s="49"/>
      <c r="E36" s="23" t="s">
        <v>31</v>
      </c>
      <c r="F36" s="66" t="e">
        <f>IF(#REF!&lt;&gt;"",#REF!,"")</f>
        <v>#REF!</v>
      </c>
      <c r="G36" s="27"/>
      <c r="H36" s="31"/>
      <c r="I36" s="15" t="s">
        <v>187</v>
      </c>
    </row>
    <row r="37" spans="1:9" x14ac:dyDescent="0.2">
      <c r="A37" s="47"/>
      <c r="B37" s="23">
        <f t="shared" si="0"/>
        <v>32</v>
      </c>
      <c r="C37" s="48" t="s">
        <v>91</v>
      </c>
      <c r="D37" s="49"/>
      <c r="E37" s="23" t="s">
        <v>31</v>
      </c>
      <c r="F37" s="68" t="e">
        <f>IF(#REF!&lt;&gt;"",#REF!,"")</f>
        <v>#REF!</v>
      </c>
      <c r="G37" s="27"/>
      <c r="H37" s="31"/>
      <c r="I37" s="15" t="s">
        <v>187</v>
      </c>
    </row>
    <row r="38" spans="1:9" x14ac:dyDescent="0.2">
      <c r="A38" s="47"/>
      <c r="B38" s="23">
        <f t="shared" si="0"/>
        <v>33</v>
      </c>
      <c r="C38" s="48" t="s">
        <v>92</v>
      </c>
      <c r="D38" s="49"/>
      <c r="E38" s="23" t="s">
        <v>31</v>
      </c>
      <c r="F38" s="66" t="e">
        <f>IF(#REF!&lt;&gt;"",#REF!,"")</f>
        <v>#REF!</v>
      </c>
      <c r="G38" s="27"/>
      <c r="H38" s="31"/>
      <c r="I38" s="15" t="s">
        <v>187</v>
      </c>
    </row>
    <row r="39" spans="1:9" x14ac:dyDescent="0.2">
      <c r="A39" s="47"/>
      <c r="B39" s="23">
        <f t="shared" si="0"/>
        <v>34</v>
      </c>
      <c r="C39" s="48" t="s">
        <v>93</v>
      </c>
      <c r="D39" s="49"/>
      <c r="E39" s="23" t="s">
        <v>249</v>
      </c>
      <c r="F39" s="66" t="e">
        <f>IF(#REF!&lt;&gt;"",#REF!,"")</f>
        <v>#REF!</v>
      </c>
      <c r="G39" s="27"/>
      <c r="H39" s="31"/>
      <c r="I39" s="15" t="s">
        <v>187</v>
      </c>
    </row>
    <row r="40" spans="1:9" x14ac:dyDescent="0.2">
      <c r="A40" s="47"/>
      <c r="B40" s="23">
        <f t="shared" si="0"/>
        <v>35</v>
      </c>
      <c r="C40" s="48" t="s">
        <v>250</v>
      </c>
      <c r="D40" s="49"/>
      <c r="E40" s="23" t="s">
        <v>249</v>
      </c>
      <c r="F40" s="66" t="e">
        <f>IF(#REF!&lt;&gt;"",#REF!,"")</f>
        <v>#REF!</v>
      </c>
      <c r="G40" s="27"/>
      <c r="H40" s="31"/>
      <c r="I40" s="15" t="s">
        <v>187</v>
      </c>
    </row>
    <row r="41" spans="1:9" x14ac:dyDescent="0.2">
      <c r="A41" s="47"/>
      <c r="B41" s="23">
        <f t="shared" si="0"/>
        <v>36</v>
      </c>
      <c r="C41" s="48" t="s">
        <v>95</v>
      </c>
      <c r="D41" s="49"/>
      <c r="E41" s="36" t="s">
        <v>31</v>
      </c>
      <c r="F41" s="66" t="e">
        <f>IF(#REF!&lt;&gt;"",#REF!,"-")</f>
        <v>#REF!</v>
      </c>
      <c r="G41" s="27"/>
      <c r="H41" s="31"/>
      <c r="I41" s="15" t="s">
        <v>187</v>
      </c>
    </row>
    <row r="42" spans="1:9" x14ac:dyDescent="0.2">
      <c r="A42" s="47"/>
      <c r="B42" s="23">
        <f t="shared" si="0"/>
        <v>37</v>
      </c>
      <c r="C42" s="48" t="s">
        <v>96</v>
      </c>
      <c r="D42" s="49"/>
      <c r="E42" s="23" t="s">
        <v>31</v>
      </c>
      <c r="F42" s="66" t="e">
        <f>IF(#REF!&lt;&gt;"",#REF!,"-")</f>
        <v>#REF!</v>
      </c>
      <c r="G42" s="27"/>
      <c r="H42" s="46"/>
      <c r="I42" s="15" t="s">
        <v>187</v>
      </c>
    </row>
    <row r="43" spans="1:9" x14ac:dyDescent="0.2">
      <c r="A43" s="47"/>
      <c r="B43" s="23">
        <f t="shared" si="0"/>
        <v>38</v>
      </c>
      <c r="C43" s="48" t="s">
        <v>97</v>
      </c>
      <c r="D43" s="49"/>
      <c r="E43" s="23" t="s">
        <v>31</v>
      </c>
      <c r="F43" s="66" t="e">
        <f>IF(#REF!&lt;&gt;"",#REF!,"-")</f>
        <v>#REF!</v>
      </c>
      <c r="G43" s="27"/>
      <c r="H43" s="51"/>
      <c r="I43" s="15" t="s">
        <v>187</v>
      </c>
    </row>
    <row r="44" spans="1:9" x14ac:dyDescent="0.2">
      <c r="A44" s="47"/>
      <c r="B44" s="23">
        <f t="shared" si="0"/>
        <v>39</v>
      </c>
      <c r="C44" s="48" t="s">
        <v>98</v>
      </c>
      <c r="D44" s="49"/>
      <c r="E44" s="23" t="s">
        <v>31</v>
      </c>
      <c r="F44" s="66" t="e">
        <f>IF(#REF!&lt;&gt;"",#REF!,"-")</f>
        <v>#REF!</v>
      </c>
      <c r="G44" s="27"/>
      <c r="H44" s="51"/>
      <c r="I44" s="15" t="s">
        <v>187</v>
      </c>
    </row>
    <row r="45" spans="1:9" x14ac:dyDescent="0.2">
      <c r="A45" s="47"/>
      <c r="B45" s="23">
        <f t="shared" si="0"/>
        <v>40</v>
      </c>
      <c r="C45" s="48" t="s">
        <v>99</v>
      </c>
      <c r="D45" s="49"/>
      <c r="E45" s="23" t="s">
        <v>31</v>
      </c>
      <c r="F45" s="66" t="e">
        <f>IF(#REF!&lt;&gt;"",#REF!,"-")</f>
        <v>#REF!</v>
      </c>
      <c r="G45" s="27"/>
      <c r="H45" s="51"/>
      <c r="I45" s="15" t="s">
        <v>187</v>
      </c>
    </row>
    <row r="46" spans="1:9" x14ac:dyDescent="0.2">
      <c r="A46" s="47"/>
      <c r="B46" s="23">
        <f t="shared" si="0"/>
        <v>41</v>
      </c>
      <c r="C46" s="48" t="s">
        <v>100</v>
      </c>
      <c r="D46" s="49"/>
      <c r="E46" s="23" t="s">
        <v>251</v>
      </c>
      <c r="F46" s="66" t="e">
        <f>IF(#REF!&lt;&gt;"",#REF!,"-")</f>
        <v>#REF!</v>
      </c>
      <c r="G46" s="27"/>
      <c r="H46" s="51"/>
      <c r="I46" s="15" t="s">
        <v>187</v>
      </c>
    </row>
    <row r="47" spans="1:9" x14ac:dyDescent="0.2">
      <c r="A47" s="47"/>
      <c r="B47" s="23">
        <f t="shared" si="0"/>
        <v>42</v>
      </c>
      <c r="C47" s="48" t="s">
        <v>101</v>
      </c>
      <c r="D47" s="49"/>
      <c r="E47" s="23" t="s">
        <v>56</v>
      </c>
      <c r="F47" s="66" t="e">
        <f>IF(#REF!&lt;&gt;"",#REF!,"-")</f>
        <v>#REF!</v>
      </c>
      <c r="G47" s="27"/>
      <c r="H47" s="51"/>
      <c r="I47" s="15" t="s">
        <v>187</v>
      </c>
    </row>
    <row r="48" spans="1:9" x14ac:dyDescent="0.2">
      <c r="A48" s="47"/>
      <c r="B48" s="23">
        <f t="shared" si="0"/>
        <v>43</v>
      </c>
      <c r="C48" s="48" t="s">
        <v>252</v>
      </c>
      <c r="D48" s="49"/>
      <c r="E48" s="23" t="s">
        <v>31</v>
      </c>
      <c r="F48" s="66" t="e">
        <f>IF(#REF!&lt;&gt;"",#REF!,"-")</f>
        <v>#REF!</v>
      </c>
      <c r="G48" s="27"/>
      <c r="H48" s="51"/>
      <c r="I48" s="15" t="s">
        <v>187</v>
      </c>
    </row>
    <row r="49" spans="1:9" x14ac:dyDescent="0.2">
      <c r="A49" s="47"/>
      <c r="B49" s="23">
        <f t="shared" si="0"/>
        <v>44</v>
      </c>
      <c r="C49" s="48" t="s">
        <v>253</v>
      </c>
      <c r="D49" s="49"/>
      <c r="E49" s="23" t="s">
        <v>31</v>
      </c>
      <c r="F49" s="66" t="e">
        <f>IF(#REF!&lt;&gt;"",#REF!,"-")</f>
        <v>#REF!</v>
      </c>
      <c r="G49" s="27"/>
      <c r="H49" s="51"/>
      <c r="I49" s="15" t="s">
        <v>187</v>
      </c>
    </row>
    <row r="50" spans="1:9" x14ac:dyDescent="0.2">
      <c r="A50" s="47"/>
      <c r="B50" s="23">
        <f t="shared" si="0"/>
        <v>45</v>
      </c>
      <c r="C50" s="52" t="s">
        <v>103</v>
      </c>
      <c r="D50" s="49" t="s">
        <v>104</v>
      </c>
      <c r="E50" s="23" t="s">
        <v>31</v>
      </c>
      <c r="F50" s="66" t="e">
        <f>IF(#REF!&lt;&gt;"",#REF!,"-")</f>
        <v>#REF!</v>
      </c>
      <c r="G50" s="27"/>
      <c r="H50" s="51"/>
      <c r="I50" s="15" t="s">
        <v>187</v>
      </c>
    </row>
    <row r="51" spans="1:9" x14ac:dyDescent="0.2">
      <c r="A51" s="47"/>
      <c r="B51" s="23">
        <f t="shared" si="0"/>
        <v>46</v>
      </c>
      <c r="C51" s="53"/>
      <c r="D51" s="54" t="s">
        <v>105</v>
      </c>
      <c r="E51" s="23" t="s">
        <v>31</v>
      </c>
      <c r="F51" s="66" t="e">
        <f>IF(#REF!&lt;&gt;"",#REF!,"-")</f>
        <v>#REF!</v>
      </c>
      <c r="G51" s="27"/>
      <c r="H51" s="51"/>
      <c r="I51" s="15" t="s">
        <v>187</v>
      </c>
    </row>
    <row r="52" spans="1:9" x14ac:dyDescent="0.2">
      <c r="A52" s="47"/>
      <c r="B52" s="23">
        <f t="shared" si="0"/>
        <v>47</v>
      </c>
      <c r="C52" s="53"/>
      <c r="D52" s="54" t="s">
        <v>107</v>
      </c>
      <c r="E52" s="23" t="s">
        <v>31</v>
      </c>
      <c r="F52" s="66" t="e">
        <f>IF(#REF!&lt;&gt;"",#REF!,"-")</f>
        <v>#REF!</v>
      </c>
      <c r="G52" s="27"/>
      <c r="H52" s="51"/>
      <c r="I52" s="15" t="s">
        <v>187</v>
      </c>
    </row>
    <row r="53" spans="1:9" x14ac:dyDescent="0.2">
      <c r="A53" s="47"/>
      <c r="B53" s="23">
        <f t="shared" si="0"/>
        <v>48</v>
      </c>
      <c r="C53" s="55" t="s">
        <v>108</v>
      </c>
      <c r="D53" s="54" t="s">
        <v>109</v>
      </c>
      <c r="E53" s="23" t="s">
        <v>31</v>
      </c>
      <c r="F53" s="66" t="e">
        <f>IF(#REF!&lt;&gt;"",#REF!,"-")</f>
        <v>#REF!</v>
      </c>
      <c r="G53" s="27"/>
      <c r="H53" s="51"/>
      <c r="I53" s="15" t="s">
        <v>187</v>
      </c>
    </row>
    <row r="54" spans="1:9" x14ac:dyDescent="0.2">
      <c r="A54" s="47"/>
      <c r="B54" s="23">
        <f t="shared" si="0"/>
        <v>49</v>
      </c>
      <c r="C54" s="56"/>
      <c r="D54" s="54" t="s">
        <v>105</v>
      </c>
      <c r="E54" s="23" t="s">
        <v>31</v>
      </c>
      <c r="F54" s="66" t="e">
        <f>IF(#REF!&lt;&gt;"",#REF!,"-")</f>
        <v>#REF!</v>
      </c>
      <c r="G54" s="27"/>
      <c r="H54" s="51"/>
      <c r="I54" s="15" t="s">
        <v>187</v>
      </c>
    </row>
    <row r="55" spans="1:9" x14ac:dyDescent="0.2">
      <c r="A55" s="47"/>
      <c r="B55" s="23">
        <f t="shared" si="0"/>
        <v>50</v>
      </c>
      <c r="C55" s="57"/>
      <c r="D55" s="54" t="s">
        <v>107</v>
      </c>
      <c r="E55" s="23" t="s">
        <v>31</v>
      </c>
      <c r="F55" s="66" t="e">
        <f>IF(#REF!&lt;&gt;"",#REF!,"-")</f>
        <v>#REF!</v>
      </c>
      <c r="G55" s="27"/>
      <c r="H55" s="51"/>
      <c r="I55" s="15" t="s">
        <v>187</v>
      </c>
    </row>
    <row r="56" spans="1:9" x14ac:dyDescent="0.2">
      <c r="A56" s="47"/>
      <c r="B56" s="23">
        <f t="shared" si="0"/>
        <v>51</v>
      </c>
      <c r="C56" s="55" t="s">
        <v>110</v>
      </c>
      <c r="D56" s="54" t="s">
        <v>109</v>
      </c>
      <c r="E56" s="23" t="s">
        <v>31</v>
      </c>
      <c r="F56" s="66" t="e">
        <f>IF(#REF!&lt;&gt;"",#REF!,"-")</f>
        <v>#REF!</v>
      </c>
      <c r="G56" s="27"/>
      <c r="H56" s="51"/>
      <c r="I56" s="15" t="s">
        <v>187</v>
      </c>
    </row>
    <row r="57" spans="1:9" x14ac:dyDescent="0.2">
      <c r="A57" s="47"/>
      <c r="B57" s="23">
        <f t="shared" si="0"/>
        <v>52</v>
      </c>
      <c r="C57" s="56"/>
      <c r="D57" s="54" t="s">
        <v>105</v>
      </c>
      <c r="E57" s="23" t="s">
        <v>31</v>
      </c>
      <c r="F57" s="66" t="e">
        <f>IF(#REF!&lt;&gt;"",#REF!,"-")</f>
        <v>#REF!</v>
      </c>
      <c r="G57" s="27"/>
      <c r="H57" s="51"/>
      <c r="I57" s="15" t="s">
        <v>187</v>
      </c>
    </row>
    <row r="58" spans="1:9" x14ac:dyDescent="0.2">
      <c r="A58" s="47"/>
      <c r="B58" s="23">
        <f t="shared" si="0"/>
        <v>53</v>
      </c>
      <c r="C58" s="57"/>
      <c r="D58" s="54" t="s">
        <v>107</v>
      </c>
      <c r="E58" s="23" t="s">
        <v>31</v>
      </c>
      <c r="F58" s="66" t="e">
        <f>IF(#REF!&lt;&gt;"",#REF!,"-")</f>
        <v>#REF!</v>
      </c>
      <c r="G58" s="27"/>
      <c r="H58" s="51"/>
      <c r="I58" s="15" t="s">
        <v>187</v>
      </c>
    </row>
    <row r="59" spans="1:9" x14ac:dyDescent="0.2">
      <c r="A59" s="47"/>
      <c r="B59" s="23">
        <f t="shared" si="0"/>
        <v>54</v>
      </c>
      <c r="C59" s="55" t="s">
        <v>111</v>
      </c>
      <c r="D59" s="54" t="s">
        <v>109</v>
      </c>
      <c r="E59" s="23" t="s">
        <v>31</v>
      </c>
      <c r="F59" s="66" t="e">
        <f>IF(#REF!&lt;&gt;"",#REF!,"-")</f>
        <v>#REF!</v>
      </c>
      <c r="G59" s="27"/>
      <c r="H59" s="51"/>
      <c r="I59" s="15" t="s">
        <v>187</v>
      </c>
    </row>
    <row r="60" spans="1:9" x14ac:dyDescent="0.2">
      <c r="A60" s="47"/>
      <c r="B60" s="23">
        <f t="shared" si="0"/>
        <v>55</v>
      </c>
      <c r="C60" s="56"/>
      <c r="D60" s="54" t="s">
        <v>105</v>
      </c>
      <c r="E60" s="23" t="s">
        <v>31</v>
      </c>
      <c r="F60" s="66" t="e">
        <f>IF(#REF!&lt;&gt;"",#REF!,"-")</f>
        <v>#REF!</v>
      </c>
      <c r="G60" s="27"/>
      <c r="H60" s="51"/>
      <c r="I60" s="15" t="s">
        <v>187</v>
      </c>
    </row>
    <row r="61" spans="1:9" x14ac:dyDescent="0.2">
      <c r="A61" s="47"/>
      <c r="B61" s="23">
        <f t="shared" si="0"/>
        <v>56</v>
      </c>
      <c r="C61" s="57"/>
      <c r="D61" s="54" t="s">
        <v>107</v>
      </c>
      <c r="E61" s="23" t="s">
        <v>31</v>
      </c>
      <c r="F61" s="66" t="e">
        <f>IF(#REF!&lt;&gt;"",#REF!,"-")</f>
        <v>#REF!</v>
      </c>
      <c r="G61" s="27"/>
      <c r="H61" s="51"/>
      <c r="I61" s="15" t="s">
        <v>187</v>
      </c>
    </row>
    <row r="62" spans="1:9" x14ac:dyDescent="0.2">
      <c r="A62" s="58"/>
      <c r="B62" s="23">
        <f t="shared" si="0"/>
        <v>57</v>
      </c>
      <c r="C62" s="55" t="s">
        <v>112</v>
      </c>
      <c r="D62" s="54" t="s">
        <v>109</v>
      </c>
      <c r="E62" s="23" t="s">
        <v>31</v>
      </c>
      <c r="F62" s="66" t="e">
        <f>IF(#REF!&lt;&gt;"",#REF!,"-")</f>
        <v>#REF!</v>
      </c>
      <c r="G62" s="27"/>
      <c r="H62" s="51"/>
      <c r="I62" s="15" t="s">
        <v>187</v>
      </c>
    </row>
    <row r="63" spans="1:9" x14ac:dyDescent="0.2">
      <c r="A63" s="58"/>
      <c r="B63" s="23">
        <f t="shared" si="0"/>
        <v>58</v>
      </c>
      <c r="C63" s="56"/>
      <c r="D63" s="54" t="s">
        <v>105</v>
      </c>
      <c r="E63" s="23" t="s">
        <v>31</v>
      </c>
      <c r="F63" s="66" t="e">
        <f>IF(#REF!&lt;&gt;"",#REF!,"-")</f>
        <v>#REF!</v>
      </c>
      <c r="G63" s="27"/>
      <c r="H63" s="51"/>
      <c r="I63" s="15" t="s">
        <v>187</v>
      </c>
    </row>
    <row r="64" spans="1:9" x14ac:dyDescent="0.2">
      <c r="A64" s="58"/>
      <c r="B64" s="23">
        <f t="shared" si="0"/>
        <v>59</v>
      </c>
      <c r="C64" s="57"/>
      <c r="D64" s="54" t="s">
        <v>107</v>
      </c>
      <c r="E64" s="23" t="s">
        <v>31</v>
      </c>
      <c r="F64" s="66" t="e">
        <f>IF(#REF!&lt;&gt;"",#REF!,"-")</f>
        <v>#REF!</v>
      </c>
      <c r="G64" s="27"/>
      <c r="H64" s="51"/>
      <c r="I64" s="15" t="s">
        <v>187</v>
      </c>
    </row>
    <row r="65" spans="1:9" x14ac:dyDescent="0.2">
      <c r="A65" s="58"/>
      <c r="B65" s="23">
        <f t="shared" si="0"/>
        <v>60</v>
      </c>
      <c r="C65" s="59" t="s">
        <v>113</v>
      </c>
      <c r="D65" s="54"/>
      <c r="E65" s="23" t="s">
        <v>31</v>
      </c>
      <c r="F65" s="66" t="e">
        <f>IF(#REF!&lt;&gt;"",#REF!,"-")</f>
        <v>#REF!</v>
      </c>
      <c r="G65" s="27"/>
      <c r="H65" s="51"/>
      <c r="I65" s="15" t="s">
        <v>187</v>
      </c>
    </row>
    <row r="66" spans="1:9" x14ac:dyDescent="0.2">
      <c r="A66" s="58"/>
      <c r="B66" s="23">
        <f t="shared" si="0"/>
        <v>61</v>
      </c>
      <c r="C66" s="48" t="s">
        <v>114</v>
      </c>
      <c r="D66" s="60"/>
      <c r="E66" s="23" t="s">
        <v>31</v>
      </c>
      <c r="F66" s="66" t="e">
        <f>IF(#REF!&lt;&gt;"",#REF!,"-")</f>
        <v>#REF!</v>
      </c>
      <c r="G66" s="27"/>
      <c r="H66" s="51"/>
      <c r="I66" s="15" t="s">
        <v>187</v>
      </c>
    </row>
    <row r="67" spans="1:9" x14ac:dyDescent="0.2">
      <c r="A67" s="58"/>
      <c r="B67" s="23">
        <f t="shared" si="0"/>
        <v>62</v>
      </c>
      <c r="C67" s="61" t="s">
        <v>282</v>
      </c>
      <c r="D67" s="49"/>
      <c r="E67" s="23" t="s">
        <v>31</v>
      </c>
      <c r="F67" s="66" t="e">
        <f>IF(#REF!&lt;&gt;"",#REF!,"-")</f>
        <v>#REF!</v>
      </c>
      <c r="G67" s="27"/>
      <c r="H67" s="51"/>
      <c r="I67" s="15" t="s">
        <v>187</v>
      </c>
    </row>
    <row r="68" spans="1:9" ht="15.6" x14ac:dyDescent="0.2">
      <c r="A68" s="58"/>
      <c r="B68" s="23">
        <f t="shared" si="0"/>
        <v>63</v>
      </c>
      <c r="C68" s="61" t="s">
        <v>447</v>
      </c>
      <c r="D68" s="54"/>
      <c r="E68" s="23" t="s">
        <v>31</v>
      </c>
      <c r="F68" s="66" t="e">
        <f>IF(#REF!&lt;&gt;"",#REF!,"-")</f>
        <v>#REF!</v>
      </c>
      <c r="G68" s="27"/>
      <c r="H68" s="51"/>
      <c r="I68" s="15" t="s">
        <v>187</v>
      </c>
    </row>
    <row r="69" spans="1:9" x14ac:dyDescent="0.2">
      <c r="A69" s="58"/>
      <c r="B69" s="23">
        <f t="shared" si="0"/>
        <v>64</v>
      </c>
      <c r="C69" s="61" t="s">
        <v>116</v>
      </c>
      <c r="D69" s="54"/>
      <c r="E69" s="23" t="s">
        <v>31</v>
      </c>
      <c r="F69" s="66" t="e">
        <f>IF(#REF!&lt;&gt;"",#REF!,"-")</f>
        <v>#REF!</v>
      </c>
      <c r="G69" s="27"/>
      <c r="H69" s="51"/>
      <c r="I69" s="15" t="s">
        <v>187</v>
      </c>
    </row>
    <row r="70" spans="1:9" ht="13.8" thickBot="1" x14ac:dyDescent="0.25">
      <c r="A70" s="58"/>
      <c r="B70" s="40">
        <f t="shared" si="0"/>
        <v>65</v>
      </c>
      <c r="C70" s="62" t="s">
        <v>254</v>
      </c>
      <c r="D70" s="63"/>
      <c r="E70" s="40" t="s">
        <v>31</v>
      </c>
      <c r="F70" s="66" t="s">
        <v>285</v>
      </c>
      <c r="G70" s="64"/>
      <c r="H70" s="42"/>
      <c r="I70" s="15"/>
    </row>
    <row r="71" spans="1:9" x14ac:dyDescent="0.2">
      <c r="A71" s="58"/>
      <c r="B71" s="70">
        <v>66</v>
      </c>
      <c r="C71" s="71" t="s">
        <v>307</v>
      </c>
      <c r="D71" s="72"/>
      <c r="E71" s="70"/>
      <c r="F71" s="66" t="e">
        <f>IF(#REF!&lt;&gt;"",#REF!,"-")</f>
        <v>#REF!</v>
      </c>
      <c r="G71" s="73"/>
      <c r="H71" s="51"/>
      <c r="I71" s="15" t="s">
        <v>187</v>
      </c>
    </row>
    <row r="72" spans="1:9" ht="13.8" thickBot="1" x14ac:dyDescent="0.25">
      <c r="A72" s="58"/>
      <c r="B72" s="40">
        <f t="shared" si="0"/>
        <v>67</v>
      </c>
      <c r="C72" s="62" t="s">
        <v>441</v>
      </c>
      <c r="D72" s="63"/>
      <c r="E72" s="40" t="s">
        <v>31</v>
      </c>
      <c r="F72" s="66" t="e">
        <f>IF(#REF!&lt;&gt;"",#REF!,"-")</f>
        <v>#REF!</v>
      </c>
      <c r="G72" s="64"/>
      <c r="H72" s="42"/>
      <c r="I72" s="11" t="s">
        <v>11</v>
      </c>
    </row>
    <row r="73" spans="1:9" ht="13.8" thickBot="1" x14ac:dyDescent="0.25">
      <c r="A73" s="58"/>
      <c r="B73" s="40">
        <f t="shared" si="0"/>
        <v>68</v>
      </c>
      <c r="C73" s="62" t="s">
        <v>442</v>
      </c>
      <c r="D73" s="63"/>
      <c r="E73" s="40" t="s">
        <v>31</v>
      </c>
      <c r="F73" s="66" t="e">
        <f>IF(#REF!&lt;&gt;"",#REF!,"-")</f>
        <v>#REF!</v>
      </c>
      <c r="G73" s="64"/>
      <c r="H73" s="42"/>
      <c r="I73" s="11" t="s">
        <v>11</v>
      </c>
    </row>
    <row r="74" spans="1:9" ht="13.8" thickBot="1" x14ac:dyDescent="0.25">
      <c r="A74" s="58"/>
      <c r="B74" s="40">
        <f t="shared" ref="B74:B76" si="1">ROW()-5</f>
        <v>69</v>
      </c>
      <c r="C74" s="62" t="s">
        <v>443</v>
      </c>
      <c r="D74" s="63"/>
      <c r="E74" s="40" t="s">
        <v>31</v>
      </c>
      <c r="F74" s="66" t="e">
        <f>IF(#REF!&lt;&gt;"",#REF!,"-")</f>
        <v>#REF!</v>
      </c>
      <c r="G74" s="64"/>
      <c r="H74" s="42"/>
      <c r="I74" s="11" t="s">
        <v>11</v>
      </c>
    </row>
    <row r="75" spans="1:9" ht="13.8" thickBot="1" x14ac:dyDescent="0.25">
      <c r="A75" s="58"/>
      <c r="B75" s="40">
        <f t="shared" si="1"/>
        <v>70</v>
      </c>
      <c r="C75" s="62" t="s">
        <v>444</v>
      </c>
      <c r="D75" s="63"/>
      <c r="E75" s="40" t="s">
        <v>31</v>
      </c>
      <c r="F75" s="66" t="e">
        <f>IF(#REF!&lt;&gt;"",#REF!,"-")</f>
        <v>#REF!</v>
      </c>
      <c r="G75" s="64"/>
      <c r="H75" s="42"/>
      <c r="I75" s="11" t="s">
        <v>11</v>
      </c>
    </row>
    <row r="76" spans="1:9" ht="13.8" thickBot="1" x14ac:dyDescent="0.25">
      <c r="A76" s="58"/>
      <c r="B76" s="40">
        <f t="shared" si="1"/>
        <v>71</v>
      </c>
      <c r="C76" s="62" t="s">
        <v>445</v>
      </c>
      <c r="D76" s="63"/>
      <c r="E76" s="40" t="s">
        <v>31</v>
      </c>
      <c r="F76" s="66" t="e">
        <f>IF(#REF!&lt;&gt;"",#REF!,"-")</f>
        <v>#REF!</v>
      </c>
      <c r="G76" s="64"/>
      <c r="H76" s="42"/>
      <c r="I76" s="11" t="s">
        <v>11</v>
      </c>
    </row>
    <row r="77" spans="1:9" x14ac:dyDescent="0.2">
      <c r="A77" s="11" t="s">
        <v>11</v>
      </c>
      <c r="B77" s="11" t="s">
        <v>11</v>
      </c>
      <c r="C77" s="11" t="s">
        <v>11</v>
      </c>
      <c r="D77" s="11" t="s">
        <v>11</v>
      </c>
      <c r="E77" s="11" t="s">
        <v>11</v>
      </c>
      <c r="F77" s="11" t="s">
        <v>11</v>
      </c>
      <c r="G77" s="11" t="s">
        <v>11</v>
      </c>
      <c r="H77" s="11" t="s">
        <v>11</v>
      </c>
    </row>
  </sheetData>
  <mergeCells count="7">
    <mergeCell ref="H4:H5"/>
    <mergeCell ref="A4:A5"/>
    <mergeCell ref="B4:B5"/>
    <mergeCell ref="C4:D5"/>
    <mergeCell ref="E4:E5"/>
    <mergeCell ref="F4:F5"/>
    <mergeCell ref="G4:G5"/>
  </mergeCells>
  <phoneticPr fontId="3"/>
  <conditionalFormatting sqref="C66:D66">
    <cfRule type="expression" dxfId="2" priority="9">
      <formula>$H$121="なし"</formula>
    </cfRule>
  </conditionalFormatting>
  <conditionalFormatting sqref="G2:H3">
    <cfRule type="expression" dxfId="1" priority="12">
      <formula>AND(F2="◎",#REF!="")</formula>
    </cfRule>
  </conditionalFormatting>
  <conditionalFormatting sqref="G6:H76">
    <cfRule type="expression" dxfId="0" priority="1">
      <formula>AND(F6="◎",#REF!="")</formula>
    </cfRule>
  </conditionalFormatting>
  <dataValidations count="2">
    <dataValidation type="custom" allowBlank="1" showInputMessage="1" showErrorMessage="1" sqref="H7" xr:uid="{A396A9A3-8BF1-413A-8207-B64D74AB1AC2}">
      <formula1>IF(G7="◎",#REF!="","この項目は入力必須です")</formula1>
    </dataValidation>
    <dataValidation type="list" allowBlank="1" showInputMessage="1" showErrorMessage="1" sqref="G6:G76" xr:uid="{DC3A0EF2-B2F0-43E5-A7C9-D7D1A2AC65F4}">
      <formula1>"合格,仮合格,不合格,-"</formula1>
    </dataValidation>
  </dataValidations>
  <pageMargins left="0.7" right="0.7" top="0.75" bottom="0.75" header="0.3" footer="0.3"/>
  <pageSetup paperSize="8" scale="38" orientation="landscape" r:id="rId1"/>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B F Z B W b G e X F a n A A A A + Q A A A B I A H A B D b 2 5 m a W c v U G F j a 2 F n Z S 5 4 b W w g o h g A K K A U A A A A A A A A A A A A A A A A A A A A A A A A A A A A h c 8 x D o I w G A X g q 5 D u t L U a I + S n D G 5 G E h I T 4 9 q U C l U o h h b L 3 R w 8 k l e Q R F E 3 x / f y D e 8 9 b n d I h 6 Y O r q q z u j U J m m G K A m V k W 2 h T J q h 3 x 3 C F U g 6 5 k G d R q m D E x s a D L R J U O X e J C f H e Y z / H b V c S R u m M H L L t T l a q E e i D 9 X 8 c a m O d M F I h D v v X G M 5 w t M B L x i J M R w t k 6 i H T 5 m v Y O B l T I D 8 l r P v a 9 Z 3 i J x F u c i B T B P K + w Z 9 Q S w M E F A A C A A g A B F Z B 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R W Q V k o i k e 4 D g A A A B E A A A A T A B w A R m 9 y b X V s Y X M v U 2 V j d G l v b j E u b S C i G A A o o B Q A A A A A A A A A A A A A A A A A A A A A A A A A A A A r T k 0 u y c z P U w i G 0 I b W A F B L A Q I t A B Q A A g A I A A R W Q V m x n l x W p w A A A P k A A A A S A A A A A A A A A A A A A A A A A A A A A A B D b 2 5 m a W c v U G F j a 2 F n Z S 5 4 b W x Q S w E C L Q A U A A I A C A A E V k F Z D 8 r p q 6 Q A A A D p A A A A E w A A A A A A A A A A A A A A A A D z A A A A W 0 N v b n R l b n R f V H l w Z X N d L n h t b F B L A Q I t A B Q A A g A I A A R W Q V k 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R z 3 M B c 4 E s Q K X 2 l i P c O R e G A A A A A A I A A A A A A A N m A A D A A A A A E A A A A P p D J 8 H 1 G N G 8 w i A M C U u T A i Q A A A A A B I A A A K A A A A A Q A A A A P d p y 3 w 1 O 6 l f 3 8 U k 9 S G Q 3 q 1 A A A A B G o s D M h r L 9 0 F U u v W n 2 G B v 4 8 E 7 v u l 4 K j y r y H o H l P 7 v V Y k I u 7 Q F u 0 9 r x D C C I I A N 3 v E C r W W J t A u K r q k Q 0 u d 4 P M f N p b t F c O Q d z k T 5 U 0 8 H W E l b K 5 R Q A A A A 7 3 3 E l Y 1 b a c N R O L k 3 H a L c C 3 l g A P w = = < / D a t a M a s h u p > 
</file>

<file path=customXml/itemProps1.xml><?xml version="1.0" encoding="utf-8"?>
<ds:datastoreItem xmlns:ds="http://schemas.openxmlformats.org/officeDocument/2006/customXml" ds:itemID="{512009FD-7CF6-40BA-B676-6C399D4579E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22</vt:i4>
      </vt:variant>
    </vt:vector>
  </HeadingPairs>
  <TitlesOfParts>
    <vt:vector size="29" baseType="lpstr">
      <vt:lpstr>（記入例）</vt:lpstr>
      <vt:lpstr>参加登録申請者記入シート</vt:lpstr>
      <vt:lpstr>事業計画書</vt:lpstr>
      <vt:lpstr>電源等情報登録項目</vt:lpstr>
      <vt:lpstr>バイオマス発電設備に係る燃料調達計画</vt:lpstr>
      <vt:lpstr>プルダウンテーブル(非表示)</vt:lpstr>
      <vt:lpstr>電源等情報登録様式_ツール取込用(非表示)</vt:lpstr>
      <vt:lpstr>'（記入例）'!Print_Area</vt:lpstr>
      <vt:lpstr>参加登録申請者記入シート!Print_Area</vt:lpstr>
      <vt:lpstr>'電源等情報登録様式_ツール取込用(非表示)'!Print_Area</vt:lpstr>
      <vt:lpstr>'（記入例）'!Print_Titles</vt:lpstr>
      <vt:lpstr>参加登録申請者記入シート!Print_Titles</vt:lpstr>
      <vt:lpstr>セル製造国・地域</vt:lpstr>
      <vt:lpstr>リプレース等</vt:lpstr>
      <vt:lpstr>リプレース等火力</vt:lpstr>
      <vt:lpstr>リプレース等原子力</vt:lpstr>
      <vt:lpstr>リプレース等水力</vt:lpstr>
      <vt:lpstr>リプレース等地熱</vt:lpstr>
      <vt:lpstr>リプレース等蓄電池</vt:lpstr>
      <vt:lpstr>リプレース等長期エネルギー貯蔵システム</vt:lpstr>
      <vt:lpstr>既設火力の改修</vt:lpstr>
      <vt:lpstr>既設火力の改修火力</vt:lpstr>
      <vt:lpstr>新設</vt:lpstr>
      <vt:lpstr>新設火力</vt:lpstr>
      <vt:lpstr>新設原子力</vt:lpstr>
      <vt:lpstr>新設水力</vt:lpstr>
      <vt:lpstr>新設地熱</vt:lpstr>
      <vt:lpstr>新設蓄電池</vt:lpstr>
      <vt:lpstr>新設長期エネルギー貯蔵システム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2024-05-29T03:56:32Z</dcterms:created>
  <dcterms:modified xsi:type="dcterms:W3CDTF">2025-10-02T03:06:25Z</dcterms:modified>
</cp:coreProperties>
</file>