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codeName="ThisWorkbook" defaultThemeVersion="166925"/>
  <xr:revisionPtr revIDLastSave="0" documentId="13_ncr:1_{8E151B69-7310-4518-A297-7E98AC14F0B8}" xr6:coauthVersionLast="36" xr6:coauthVersionMax="36" xr10:uidLastSave="{00000000-0000-0000-0000-000000000000}"/>
  <workbookProtection workbookAlgorithmName="SHA-512" workbookHashValue="j7zgz/F6qMWyhY4A/pEWvZPFaVqpYLN/OoBPqz/IZr+hvRSzuONPi09w41P9Fq0akXN1D27FZbRSxasH71rKHg==" workbookSaltValue="IXCy7Z5Jcph2XllVnzaLKQ==" workbookSpinCount="100000" lockStructure="1"/>
  <bookViews>
    <workbookView xWindow="0" yWindow="0" windowWidth="23040" windowHeight="10332" activeTab="1" xr2:uid="{FC690B66-CE72-469D-B4F4-CE56CD7294C9}"/>
  </bookViews>
  <sheets>
    <sheet name="（記入例）" sheetId="12" r:id="rId1"/>
    <sheet name="参加登録申請者記入シート" sheetId="1" r:id="rId2"/>
    <sheet name="事業計画書" sheetId="2" r:id="rId3"/>
    <sheet name="電源等情報登録項目" sheetId="3" r:id="rId4"/>
    <sheet name="バイオマス発電設備に係る燃料調達計画" sheetId="5" r:id="rId5"/>
    <sheet name="プルダウンテーブル(非表示)" sheetId="8" state="hidden" r:id="rId6"/>
    <sheet name="電源等情報登録様式_ツール取込用(非表示)" sheetId="10" state="hidden" r:id="rId7"/>
  </sheets>
  <definedNames>
    <definedName name="_xlnm.Print_Area" localSheetId="0">'（記入例）'!$A$1:$J$217</definedName>
    <definedName name="_xlnm.Print_Area" localSheetId="1">参加登録申請者記入シート!$A$1:$J$217</definedName>
    <definedName name="_xlnm.Print_Area" localSheetId="6">'電源等情報登録様式_ツール取込用(非表示)'!$A$2:$I$73</definedName>
    <definedName name="_xlnm.Print_Titles" localSheetId="0">'（記入例）'!$9:$9</definedName>
    <definedName name="_xlnm.Print_Titles" localSheetId="1">参加登録申請者記入シート!$9:$9</definedName>
    <definedName name="リプレース等">'プルダウンテーブル(非表示)'!$B$2:$B$6</definedName>
    <definedName name="リプレース等火力">'プルダウンテーブル(非表示)'!$I$2:$I$5</definedName>
    <definedName name="リプレース等原子力">'プルダウンテーブル(非表示)'!$M$2:$M$3</definedName>
    <definedName name="リプレース等水力">'プルダウンテーブル(非表示)'!$K$2:$K$5</definedName>
    <definedName name="リプレース等地熱">'プルダウンテーブル(非表示)'!$L$2:$L$3</definedName>
    <definedName name="リプレース等蓄電池">'プルダウンテーブル(非表示)'!$J$2:$J$3</definedName>
    <definedName name="既設火力の改修">'プルダウンテーブル(非表示)'!$C$2</definedName>
    <definedName name="既設火力の改修火力">'プルダウンテーブル(非表示)'!$N$2:$N$4</definedName>
    <definedName name="新設">'プルダウンテーブル(非表示)'!$A$2:$A$6</definedName>
    <definedName name="新設火力">'プルダウンテーブル(非表示)'!$D$2:$D$5</definedName>
    <definedName name="新設原子力">'プルダウンテーブル(非表示)'!$H$2</definedName>
    <definedName name="新設水力">'プルダウンテーブル(非表示)'!$F$2:$F$5</definedName>
    <definedName name="新設地熱">'プルダウンテーブル(非表示)'!$G$2</definedName>
    <definedName name="新設蓄電池">'プルダウンテーブル(非表示)'!$E$2:$E$3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3" l="1"/>
  <c r="H88" i="1" l="1"/>
  <c r="F31" i="3" l="1"/>
  <c r="F30" i="3"/>
  <c r="F29" i="3"/>
  <c r="F68" i="10" l="1"/>
  <c r="E13" i="2"/>
  <c r="E14" i="2" l="1"/>
  <c r="E15" i="2"/>
  <c r="E16" i="2"/>
  <c r="E17" i="2"/>
  <c r="E18" i="2"/>
  <c r="E19" i="2"/>
  <c r="E20" i="2"/>
  <c r="G3" i="3" l="1"/>
  <c r="A216" i="12" l="1"/>
  <c r="A215" i="12"/>
  <c r="A214" i="12"/>
  <c r="A213" i="12"/>
  <c r="A212" i="12"/>
  <c r="A211" i="12"/>
  <c r="A210" i="12"/>
  <c r="A209" i="12"/>
  <c r="A208" i="12"/>
  <c r="A207" i="12"/>
  <c r="A206" i="12"/>
  <c r="A205" i="12"/>
  <c r="A204" i="12"/>
  <c r="A203" i="12"/>
  <c r="A202" i="12"/>
  <c r="A201" i="12"/>
  <c r="A200" i="12"/>
  <c r="A199" i="12"/>
  <c r="A198" i="12"/>
  <c r="A197" i="12"/>
  <c r="A196" i="12"/>
  <c r="A195" i="12"/>
  <c r="A194" i="12"/>
  <c r="A193" i="12"/>
  <c r="A192" i="12"/>
  <c r="A191" i="12"/>
  <c r="A190" i="12"/>
  <c r="A189" i="12"/>
  <c r="A188" i="12"/>
  <c r="A187" i="12"/>
  <c r="A186" i="12"/>
  <c r="A185" i="12"/>
  <c r="A184" i="12"/>
  <c r="A183" i="12"/>
  <c r="A182" i="12"/>
  <c r="A181" i="12"/>
  <c r="A180" i="12"/>
  <c r="A179" i="12"/>
  <c r="A178" i="12"/>
  <c r="A177" i="12"/>
  <c r="A176" i="12"/>
  <c r="A175" i="12"/>
  <c r="A174" i="12"/>
  <c r="A173" i="12"/>
  <c r="A172" i="12"/>
  <c r="A171" i="12"/>
  <c r="A170" i="12"/>
  <c r="A169" i="12"/>
  <c r="A168" i="12"/>
  <c r="A167" i="12"/>
  <c r="A166" i="12"/>
  <c r="A165" i="12"/>
  <c r="A164" i="12"/>
  <c r="A163" i="12"/>
  <c r="A162" i="12"/>
  <c r="A161" i="12"/>
  <c r="A160" i="12"/>
  <c r="A159" i="12"/>
  <c r="A158" i="12"/>
  <c r="A157" i="12"/>
  <c r="A156" i="12"/>
  <c r="A155" i="12"/>
  <c r="A154" i="12"/>
  <c r="A153" i="12"/>
  <c r="A152" i="12"/>
  <c r="A151" i="12"/>
  <c r="A150" i="12"/>
  <c r="A149" i="12"/>
  <c r="A148" i="12"/>
  <c r="A147" i="12"/>
  <c r="A146" i="12"/>
  <c r="A145" i="12"/>
  <c r="A144" i="12"/>
  <c r="A143" i="12"/>
  <c r="A142" i="12"/>
  <c r="A141" i="12"/>
  <c r="A140" i="12"/>
  <c r="A139" i="12"/>
  <c r="A138" i="12"/>
  <c r="A137" i="12"/>
  <c r="A136" i="12"/>
  <c r="A135" i="12"/>
  <c r="A134" i="12"/>
  <c r="A133" i="12"/>
  <c r="A132" i="12"/>
  <c r="A131" i="12"/>
  <c r="A130" i="12"/>
  <c r="A129" i="12"/>
  <c r="A128" i="12"/>
  <c r="A127" i="12"/>
  <c r="A126" i="12"/>
  <c r="A125" i="12"/>
  <c r="A124" i="12"/>
  <c r="A123" i="12"/>
  <c r="A122" i="12"/>
  <c r="A121" i="12"/>
  <c r="A120" i="12"/>
  <c r="A119" i="12"/>
  <c r="A118" i="12"/>
  <c r="A117" i="12"/>
  <c r="A116"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H88" i="12"/>
  <c r="A88" i="12"/>
  <c r="A87" i="12"/>
  <c r="A86" i="12"/>
  <c r="A85" i="12"/>
  <c r="A84" i="12"/>
  <c r="A83" i="12"/>
  <c r="A82" i="12"/>
  <c r="A81" i="12"/>
  <c r="A80" i="12"/>
  <c r="A79" i="12"/>
  <c r="A78" i="12"/>
  <c r="A77"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E23" i="2" l="1"/>
  <c r="F75" i="3" s="1"/>
  <c r="B73" i="10" l="1"/>
  <c r="F73" i="10"/>
  <c r="B74" i="10"/>
  <c r="F74" i="10"/>
  <c r="B75" i="10"/>
  <c r="F75" i="10"/>
  <c r="B76" i="10"/>
  <c r="F76" i="10"/>
  <c r="F21" i="10"/>
  <c r="E99" i="2"/>
  <c r="F20" i="10"/>
  <c r="F19" i="10"/>
  <c r="F72" i="10" l="1"/>
  <c r="F71" i="10"/>
  <c r="F69" i="10"/>
  <c r="B70" i="10"/>
  <c r="F67" i="10" l="1"/>
  <c r="F46" i="10"/>
  <c r="F47" i="10"/>
  <c r="F48" i="10"/>
  <c r="F49" i="10"/>
  <c r="F50" i="10"/>
  <c r="F51" i="10"/>
  <c r="F52" i="10"/>
  <c r="F53" i="10"/>
  <c r="F54" i="10"/>
  <c r="F55" i="10"/>
  <c r="F56" i="10"/>
  <c r="F57" i="10"/>
  <c r="F58" i="10"/>
  <c r="F59" i="10"/>
  <c r="F60" i="10"/>
  <c r="F61" i="10"/>
  <c r="F62" i="10"/>
  <c r="F63" i="10"/>
  <c r="F64" i="10"/>
  <c r="F65" i="10"/>
  <c r="F66" i="10"/>
  <c r="F43" i="10"/>
  <c r="F44" i="10"/>
  <c r="F45" i="10"/>
  <c r="F42" i="10"/>
  <c r="F41" i="10"/>
  <c r="F40" i="10"/>
  <c r="F39" i="10"/>
  <c r="F38" i="10"/>
  <c r="F37" i="10"/>
  <c r="F36" i="10"/>
  <c r="F35" i="10"/>
  <c r="F33" i="10"/>
  <c r="F32" i="10"/>
  <c r="F31" i="10"/>
  <c r="F30" i="10"/>
  <c r="F29" i="10"/>
  <c r="F28" i="10"/>
  <c r="F27" i="10"/>
  <c r="F26" i="10"/>
  <c r="F25" i="10"/>
  <c r="F24" i="10"/>
  <c r="F23" i="10"/>
  <c r="F18" i="10" l="1"/>
  <c r="F17" i="10"/>
  <c r="F16" i="10"/>
  <c r="F12" i="10"/>
  <c r="F13" i="10"/>
  <c r="F15" i="10"/>
  <c r="F14" i="10"/>
  <c r="F11" i="10" l="1"/>
  <c r="F10" i="10"/>
  <c r="F8" i="10" l="1"/>
  <c r="F7" i="10"/>
  <c r="B72"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9" i="10"/>
  <c r="B8" i="10"/>
  <c r="B7" i="10"/>
  <c r="B6" i="10"/>
  <c r="G3" i="10"/>
  <c r="F34" i="10" l="1"/>
  <c r="F73" i="3" l="1"/>
  <c r="F74" i="3"/>
  <c r="A131" i="1"/>
  <c r="A130" i="1"/>
  <c r="F70" i="3"/>
  <c r="B73" i="3"/>
  <c r="B74" i="3"/>
  <c r="B75" i="3"/>
  <c r="B69" i="3"/>
  <c r="B70" i="3"/>
  <c r="B71" i="3"/>
  <c r="B72" i="3"/>
  <c r="E159" i="2" l="1"/>
  <c r="E158" i="2"/>
  <c r="E157" i="2"/>
  <c r="E80" i="2"/>
  <c r="E79" i="2"/>
  <c r="E78" i="2"/>
  <c r="E77" i="2"/>
  <c r="E76" i="2"/>
  <c r="E75" i="2"/>
  <c r="E74" i="2"/>
  <c r="E73" i="2"/>
  <c r="E72" i="2"/>
  <c r="E71" i="2"/>
  <c r="B31" i="3"/>
  <c r="B30" i="3"/>
  <c r="F22" i="3"/>
  <c r="B22" i="3"/>
  <c r="F21" i="3"/>
  <c r="B21" i="3"/>
  <c r="E7" i="2"/>
  <c r="E3" i="2"/>
  <c r="E70" i="2"/>
  <c r="E42" i="5" l="1"/>
  <c r="E41" i="5"/>
  <c r="E40" i="5"/>
  <c r="E39" i="5"/>
  <c r="E38" i="5"/>
  <c r="E37" i="5"/>
  <c r="E36" i="5"/>
  <c r="E35" i="5"/>
  <c r="E34" i="5"/>
  <c r="E33" i="5"/>
  <c r="E32" i="5"/>
  <c r="E31" i="5"/>
  <c r="E30" i="5"/>
  <c r="E29" i="5"/>
  <c r="E28" i="5"/>
  <c r="E27" i="5"/>
  <c r="E26" i="5"/>
  <c r="E25" i="5"/>
  <c r="E24" i="5"/>
  <c r="E23" i="5"/>
  <c r="E22" i="5"/>
  <c r="E21" i="5" l="1"/>
  <c r="B13" i="5"/>
  <c r="E16" i="5"/>
  <c r="D16" i="5"/>
  <c r="C16" i="5"/>
  <c r="B16" i="5"/>
  <c r="E15" i="5"/>
  <c r="D15" i="5"/>
  <c r="C15" i="5"/>
  <c r="B15" i="5"/>
  <c r="E14" i="5"/>
  <c r="D14" i="5"/>
  <c r="C14" i="5"/>
  <c r="B14" i="5"/>
  <c r="E13" i="5"/>
  <c r="D13" i="5"/>
  <c r="C13" i="5"/>
  <c r="F37" i="3"/>
  <c r="F72" i="3"/>
  <c r="F71"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6" i="3"/>
  <c r="F35" i="3"/>
  <c r="F34" i="3"/>
  <c r="F33" i="3"/>
  <c r="F32" i="3"/>
  <c r="F28" i="3"/>
  <c r="F27" i="3"/>
  <c r="F26" i="3"/>
  <c r="F25" i="3"/>
  <c r="F24" i="3"/>
  <c r="F23" i="3"/>
  <c r="F20" i="3"/>
  <c r="C17" i="5" l="1"/>
  <c r="F19" i="3" l="1"/>
  <c r="F18" i="3"/>
  <c r="F15" i="3"/>
  <c r="F14" i="3"/>
  <c r="F13" i="3"/>
  <c r="F17" i="3"/>
  <c r="F16" i="3"/>
  <c r="E83" i="2"/>
  <c r="F12" i="3"/>
  <c r="F11" i="3"/>
  <c r="F8" i="3"/>
  <c r="E31" i="2"/>
  <c r="E26" i="2"/>
  <c r="F9" i="3"/>
  <c r="B68" i="3"/>
  <c r="B67" i="3"/>
  <c r="B66" i="3"/>
  <c r="B65" i="3"/>
  <c r="B9" i="3"/>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1" i="2"/>
  <c r="E110" i="2"/>
  <c r="E109" i="2"/>
  <c r="E108" i="2"/>
  <c r="E107" i="2"/>
  <c r="E106" i="2"/>
  <c r="E105" i="2"/>
  <c r="E104" i="2"/>
  <c r="E103" i="2"/>
  <c r="E102" i="2"/>
  <c r="E101" i="2"/>
  <c r="E100" i="2"/>
  <c r="E98" i="2"/>
  <c r="E97" i="2"/>
  <c r="E96" i="2"/>
  <c r="E95" i="2"/>
  <c r="E94" i="2"/>
  <c r="E93" i="2"/>
  <c r="E92" i="2"/>
  <c r="E91" i="2"/>
  <c r="E90" i="2"/>
  <c r="E89" i="2"/>
  <c r="E88" i="2"/>
  <c r="E87" i="2"/>
  <c r="E86" i="2"/>
  <c r="E85" i="2"/>
  <c r="E84" i="2"/>
  <c r="E82" i="2"/>
  <c r="E81" i="2"/>
  <c r="E69" i="2"/>
  <c r="E68" i="2"/>
  <c r="E67" i="2"/>
  <c r="E65" i="2"/>
  <c r="E66" i="2"/>
  <c r="E64"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0" i="2"/>
  <c r="E29" i="2"/>
  <c r="E28" i="2"/>
  <c r="E27" i="2"/>
  <c r="E25" i="2"/>
  <c r="E24" i="2"/>
  <c r="A56" i="1"/>
  <c r="A55" i="1"/>
  <c r="A54" i="1"/>
  <c r="A53" i="1"/>
  <c r="A52" i="1"/>
  <c r="A51" i="1"/>
  <c r="A50" i="1"/>
  <c r="A49" i="1"/>
  <c r="A48" i="1"/>
  <c r="A47" i="1"/>
  <c r="A46" i="1"/>
  <c r="A45" i="1"/>
  <c r="A44" i="1"/>
  <c r="A43" i="1"/>
  <c r="A42" i="1"/>
  <c r="A41" i="1"/>
  <c r="A40" i="1"/>
  <c r="A39" i="1"/>
  <c r="A126" i="1"/>
  <c r="A125" i="1"/>
  <c r="A124" i="1"/>
  <c r="A123" i="1"/>
  <c r="B64" i="3"/>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29" i="1"/>
  <c r="A128" i="1"/>
  <c r="A127"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5" i="1"/>
  <c r="A74" i="1"/>
  <c r="A73" i="1"/>
  <c r="A72" i="1"/>
  <c r="A71" i="1"/>
  <c r="A70" i="1"/>
  <c r="A69" i="1"/>
  <c r="A68" i="1"/>
  <c r="A67" i="1"/>
  <c r="A66" i="1"/>
  <c r="A65" i="1"/>
  <c r="A64" i="1"/>
  <c r="A63" i="1"/>
  <c r="A62" i="1"/>
  <c r="A61" i="1"/>
  <c r="A60" i="1"/>
  <c r="A59" i="1"/>
  <c r="A58" i="1"/>
  <c r="A57" i="1"/>
  <c r="A38" i="1"/>
  <c r="A37" i="1"/>
  <c r="A36" i="1"/>
  <c r="A35" i="1"/>
  <c r="A34" i="1"/>
  <c r="A33" i="1"/>
  <c r="A32" i="1"/>
  <c r="A31" i="1"/>
  <c r="A30" i="1"/>
  <c r="A29" i="1"/>
  <c r="A28" i="1"/>
  <c r="A27" i="1"/>
  <c r="A26" i="1"/>
  <c r="A25" i="1"/>
  <c r="A24" i="1"/>
  <c r="A23" i="1"/>
  <c r="A22" i="1"/>
  <c r="A21" i="1"/>
  <c r="A20" i="1"/>
  <c r="A19" i="1"/>
  <c r="A18" i="1"/>
  <c r="A17" i="1"/>
  <c r="A16" i="1"/>
  <c r="A15" i="1"/>
  <c r="A14" i="1"/>
  <c r="A11" i="1"/>
  <c r="A12" i="1"/>
  <c r="A13" i="1"/>
  <c r="A10" i="1"/>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29" i="3"/>
  <c r="B28" i="3"/>
  <c r="B27" i="3"/>
  <c r="B26" i="3"/>
  <c r="B25" i="3"/>
  <c r="B24" i="3"/>
  <c r="B23" i="3"/>
  <c r="B20" i="3"/>
  <c r="B19" i="3"/>
  <c r="B18" i="3"/>
  <c r="B17" i="3"/>
  <c r="B16" i="3"/>
  <c r="B15" i="3"/>
  <c r="B14" i="3"/>
  <c r="B13" i="3"/>
  <c r="B12" i="3"/>
  <c r="B11" i="3"/>
  <c r="B10" i="3"/>
  <c r="B8" i="3"/>
  <c r="B7" i="3"/>
  <c r="B6" i="3"/>
</calcChain>
</file>

<file path=xl/sharedStrings.xml><?xml version="1.0" encoding="utf-8"?>
<sst xmlns="http://schemas.openxmlformats.org/spreadsheetml/2006/main" count="2601" uniqueCount="478">
  <si>
    <t>入力箇所(電源等情報登録時)</t>
    <rPh sb="5" eb="7">
      <t>デンゲン</t>
    </rPh>
    <rPh sb="7" eb="8">
      <t>トウ</t>
    </rPh>
    <rPh sb="8" eb="10">
      <t>ジョウホウ</t>
    </rPh>
    <rPh sb="10" eb="12">
      <t>トウロク</t>
    </rPh>
    <rPh sb="12" eb="13">
      <t>ジ</t>
    </rPh>
    <phoneticPr fontId="5"/>
  </si>
  <si>
    <t>対象電源種</t>
    <rPh sb="0" eb="2">
      <t>タイショウ</t>
    </rPh>
    <rPh sb="2" eb="4">
      <t>デンゲン</t>
    </rPh>
    <rPh sb="4" eb="5">
      <t>シュ</t>
    </rPh>
    <phoneticPr fontId="5"/>
  </si>
  <si>
    <t>安定電源</t>
    <rPh sb="0" eb="2">
      <t>アンテイ</t>
    </rPh>
    <rPh sb="2" eb="4">
      <t>デンゲン</t>
    </rPh>
    <phoneticPr fontId="5"/>
  </si>
  <si>
    <t>本様式の利用方法：</t>
    <rPh sb="0" eb="1">
      <t>ホン</t>
    </rPh>
    <rPh sb="1" eb="3">
      <t>ヨウシキ</t>
    </rPh>
    <rPh sb="4" eb="6">
      <t>リヨウ</t>
    </rPh>
    <rPh sb="6" eb="8">
      <t>ホウホウ</t>
    </rPh>
    <phoneticPr fontId="5"/>
  </si>
  <si>
    <t>1.本シートのH列に、参加登録する事業者および電源の情報を記入してください。セルの背景グレーとなっているものは入力不要の項目です。また黄色のセルについても、該当する入力対象がない場合は入力不要です。</t>
    <rPh sb="67" eb="69">
      <t>キイロ</t>
    </rPh>
    <phoneticPr fontId="5"/>
  </si>
  <si>
    <t>参加登録申請者記入箇所</t>
    <rPh sb="0" eb="2">
      <t>サンカ</t>
    </rPh>
    <rPh sb="2" eb="4">
      <t>トウロク</t>
    </rPh>
    <rPh sb="4" eb="6">
      <t>シンセイ</t>
    </rPh>
    <rPh sb="6" eb="7">
      <t>シャ</t>
    </rPh>
    <rPh sb="7" eb="9">
      <t>キニュウ</t>
    </rPh>
    <rPh sb="9" eb="11">
      <t>カショ</t>
    </rPh>
    <phoneticPr fontId="5"/>
  </si>
  <si>
    <t>#</t>
    <phoneticPr fontId="5"/>
  </si>
  <si>
    <t>入力項目</t>
    <phoneticPr fontId="5"/>
  </si>
  <si>
    <t>単位</t>
    <rPh sb="0" eb="2">
      <t>タンイ</t>
    </rPh>
    <phoneticPr fontId="5"/>
  </si>
  <si>
    <t>入力欄</t>
    <rPh sb="0" eb="2">
      <t>ニュウリョク</t>
    </rPh>
    <rPh sb="2" eb="3">
      <t>ラン</t>
    </rPh>
    <phoneticPr fontId="5"/>
  </si>
  <si>
    <t>入力規則・備考</t>
    <rPh sb="0" eb="2">
      <t>ニュウリョク</t>
    </rPh>
    <rPh sb="2" eb="4">
      <t>キソク</t>
    </rPh>
    <rPh sb="5" eb="7">
      <t>ビコウ</t>
    </rPh>
    <phoneticPr fontId="5"/>
  </si>
  <si>
    <t>*</t>
  </si>
  <si>
    <t>事業者に係る情報</t>
    <rPh sb="0" eb="3">
      <t>ジギョウシャ</t>
    </rPh>
    <rPh sb="4" eb="5">
      <t>カカ</t>
    </rPh>
    <rPh sb="6" eb="8">
      <t>ジョウホウ</t>
    </rPh>
    <phoneticPr fontId="5"/>
  </si>
  <si>
    <t>参加登録する事業者の単位(単一事業者またはコンソーシアム)</t>
    <rPh sb="0" eb="2">
      <t>サンカ</t>
    </rPh>
    <rPh sb="2" eb="4">
      <t>トウロク</t>
    </rPh>
    <rPh sb="6" eb="9">
      <t>ジギョウシャ</t>
    </rPh>
    <rPh sb="10" eb="12">
      <t>タンイ</t>
    </rPh>
    <rPh sb="13" eb="15">
      <t>タンイツ</t>
    </rPh>
    <rPh sb="15" eb="18">
      <t>ジギョウシャ</t>
    </rPh>
    <phoneticPr fontId="5"/>
  </si>
  <si>
    <t>-</t>
    <phoneticPr fontId="5"/>
  </si>
  <si>
    <t>単一事業者の場合</t>
    <rPh sb="0" eb="2">
      <t>タンイツ</t>
    </rPh>
    <rPh sb="2" eb="5">
      <t>ジギョウシャ</t>
    </rPh>
    <phoneticPr fontId="5"/>
  </si>
  <si>
    <t>事業者コード</t>
    <rPh sb="0" eb="3">
      <t>ジギョウシャ</t>
    </rPh>
    <phoneticPr fontId="5"/>
  </si>
  <si>
    <t>容量市場システムの事業者情報登録にて採番された番号を入力</t>
    <rPh sb="0" eb="2">
      <t>ヨウリョウ</t>
    </rPh>
    <rPh sb="2" eb="4">
      <t>シジョウ</t>
    </rPh>
    <rPh sb="9" eb="12">
      <t>ジギョウシャ</t>
    </rPh>
    <rPh sb="12" eb="14">
      <t>ジョウホウ</t>
    </rPh>
    <rPh sb="14" eb="16">
      <t>トウロク</t>
    </rPh>
    <rPh sb="18" eb="20">
      <t>サイバン</t>
    </rPh>
    <rPh sb="23" eb="25">
      <t>バンゴウ</t>
    </rPh>
    <rPh sb="26" eb="28">
      <t>ニュウリョク</t>
    </rPh>
    <phoneticPr fontId="5"/>
  </si>
  <si>
    <t>事業者名</t>
    <rPh sb="0" eb="3">
      <t>ジギョウシャ</t>
    </rPh>
    <rPh sb="3" eb="4">
      <t>メイ</t>
    </rPh>
    <phoneticPr fontId="5"/>
  </si>
  <si>
    <t>事業者名を入力</t>
    <rPh sb="0" eb="3">
      <t>ジギョウシャ</t>
    </rPh>
    <rPh sb="3" eb="4">
      <t>メイ</t>
    </rPh>
    <rPh sb="5" eb="7">
      <t>ニュウリョク</t>
    </rPh>
    <phoneticPr fontId="5"/>
  </si>
  <si>
    <t>住所</t>
    <rPh sb="0" eb="2">
      <t>ジュウショ</t>
    </rPh>
    <phoneticPr fontId="5"/>
  </si>
  <si>
    <t>事業者の住所を入力</t>
    <rPh sb="0" eb="3">
      <t>ジギョウシャ</t>
    </rPh>
    <rPh sb="4" eb="6">
      <t>ジュウショ</t>
    </rPh>
    <rPh sb="7" eb="9">
      <t>ニュウリョク</t>
    </rPh>
    <phoneticPr fontId="5"/>
  </si>
  <si>
    <t>法人番号</t>
    <rPh sb="0" eb="2">
      <t>ホウジン</t>
    </rPh>
    <rPh sb="2" eb="4">
      <t>バンゴウ</t>
    </rPh>
    <phoneticPr fontId="5"/>
  </si>
  <si>
    <t>数字13桁の法人番号を入力</t>
    <rPh sb="0" eb="2">
      <t>スウジ</t>
    </rPh>
    <rPh sb="4" eb="5">
      <t>ケタ</t>
    </rPh>
    <rPh sb="6" eb="8">
      <t>ホウジン</t>
    </rPh>
    <rPh sb="8" eb="10">
      <t>バンゴウ</t>
    </rPh>
    <rPh sb="11" eb="13">
      <t>ニュウリョク</t>
    </rPh>
    <phoneticPr fontId="5"/>
  </si>
  <si>
    <t>法人の代表者（役職、氏名）</t>
    <rPh sb="0" eb="2">
      <t>ホウジン</t>
    </rPh>
    <rPh sb="3" eb="6">
      <t>ダイヒョウシャ</t>
    </rPh>
    <rPh sb="7" eb="9">
      <t>ヤクショク</t>
    </rPh>
    <rPh sb="10" eb="12">
      <t>シメイ</t>
    </rPh>
    <phoneticPr fontId="5"/>
  </si>
  <si>
    <t>法人の代表者名を入力</t>
    <rPh sb="0" eb="2">
      <t>ホウジン</t>
    </rPh>
    <rPh sb="3" eb="6">
      <t>ダイヒョウシャ</t>
    </rPh>
    <rPh sb="6" eb="7">
      <t>メイ</t>
    </rPh>
    <rPh sb="8" eb="10">
      <t>ニュウリョク</t>
    </rPh>
    <phoneticPr fontId="5"/>
  </si>
  <si>
    <t>担当者（所属、氏名）</t>
    <rPh sb="0" eb="2">
      <t>タントウ</t>
    </rPh>
    <rPh sb="2" eb="3">
      <t>シャ</t>
    </rPh>
    <rPh sb="4" eb="6">
      <t>ショゾク</t>
    </rPh>
    <rPh sb="7" eb="9">
      <t>シメイ</t>
    </rPh>
    <phoneticPr fontId="5"/>
  </si>
  <si>
    <t>担当者名を入力</t>
    <rPh sb="0" eb="3">
      <t>タントウシャ</t>
    </rPh>
    <rPh sb="3" eb="4">
      <t>メイ</t>
    </rPh>
    <rPh sb="5" eb="7">
      <t>ニュウリョク</t>
    </rPh>
    <phoneticPr fontId="5"/>
  </si>
  <si>
    <t>電話番号</t>
    <rPh sb="0" eb="4">
      <t>デンワバンゴウ</t>
    </rPh>
    <phoneticPr fontId="5"/>
  </si>
  <si>
    <t>担当者の電話番号を入力</t>
    <rPh sb="0" eb="3">
      <t>タントウシャ</t>
    </rPh>
    <rPh sb="4" eb="8">
      <t>デンワバンゴウ</t>
    </rPh>
    <rPh sb="9" eb="11">
      <t>ニュウリョク</t>
    </rPh>
    <phoneticPr fontId="5"/>
  </si>
  <si>
    <t>メールアドレス</t>
    <phoneticPr fontId="5"/>
  </si>
  <si>
    <t>-</t>
  </si>
  <si>
    <t>担当者のメールアドレスを入力</t>
    <rPh sb="0" eb="3">
      <t>タントウシャ</t>
    </rPh>
    <rPh sb="12" eb="14">
      <t>ニュウリョク</t>
    </rPh>
    <phoneticPr fontId="5"/>
  </si>
  <si>
    <t>コンソーシアムの場合</t>
    <rPh sb="8" eb="10">
      <t>バアイ</t>
    </rPh>
    <phoneticPr fontId="5"/>
  </si>
  <si>
    <t>コンソーシアムの名称</t>
    <rPh sb="8" eb="10">
      <t>メイショウ</t>
    </rPh>
    <phoneticPr fontId="5"/>
  </si>
  <si>
    <t>コンソーシアムの名称を入力</t>
    <rPh sb="8" eb="10">
      <t>メイショウ</t>
    </rPh>
    <rPh sb="11" eb="13">
      <t>ニュウリョク</t>
    </rPh>
    <phoneticPr fontId="5"/>
  </si>
  <si>
    <t>代表企業</t>
    <rPh sb="0" eb="2">
      <t>ダイヒョウ</t>
    </rPh>
    <rPh sb="2" eb="4">
      <t>キギョウ</t>
    </rPh>
    <phoneticPr fontId="5"/>
  </si>
  <si>
    <t>事業者名を入力</t>
  </si>
  <si>
    <t>事業者の住所を入力</t>
  </si>
  <si>
    <t>数字13桁の法人番号を入力</t>
  </si>
  <si>
    <t>法人の代表者名を入力</t>
  </si>
  <si>
    <t>担当者名を入力</t>
  </si>
  <si>
    <t>出資比率(予定)</t>
    <rPh sb="0" eb="2">
      <t>シュッシ</t>
    </rPh>
    <rPh sb="2" eb="4">
      <t>ヒリツ</t>
    </rPh>
    <rPh sb="5" eb="7">
      <t>ヨテイ</t>
    </rPh>
    <phoneticPr fontId="5"/>
  </si>
  <si>
    <t>%</t>
    <phoneticPr fontId="5"/>
  </si>
  <si>
    <t>0以上100以下の数値(整数または小数を含む数)を入力</t>
    <rPh sb="1" eb="3">
      <t>イジョウ</t>
    </rPh>
    <rPh sb="6" eb="8">
      <t>イカ</t>
    </rPh>
    <rPh sb="9" eb="11">
      <t>スウチ</t>
    </rPh>
    <rPh sb="12" eb="14">
      <t>セイスウ</t>
    </rPh>
    <rPh sb="17" eb="19">
      <t>ショウスウ</t>
    </rPh>
    <rPh sb="20" eb="21">
      <t>フク</t>
    </rPh>
    <rPh sb="22" eb="23">
      <t>スウ</t>
    </rPh>
    <rPh sb="25" eb="27">
      <t>ニュウリョク</t>
    </rPh>
    <phoneticPr fontId="5"/>
  </si>
  <si>
    <t>議決権保有割合(予定)</t>
    <rPh sb="0" eb="3">
      <t>ギケツケン</t>
    </rPh>
    <rPh sb="3" eb="5">
      <t>ホユウ</t>
    </rPh>
    <rPh sb="5" eb="7">
      <t>ワリアイ</t>
    </rPh>
    <rPh sb="8" eb="10">
      <t>ヨテイ</t>
    </rPh>
    <phoneticPr fontId="5"/>
  </si>
  <si>
    <t>%</t>
  </si>
  <si>
    <t>0以上100以下の数値(整数または小数を含む数)を入力</t>
  </si>
  <si>
    <t>構成員①</t>
    <rPh sb="0" eb="2">
      <t>コウセイ</t>
    </rPh>
    <rPh sb="2" eb="3">
      <t>イン</t>
    </rPh>
    <phoneticPr fontId="5"/>
  </si>
  <si>
    <t>メールアドレス</t>
  </si>
  <si>
    <t>構成員②</t>
    <rPh sb="0" eb="2">
      <t>コウセイ</t>
    </rPh>
    <rPh sb="2" eb="3">
      <t>イン</t>
    </rPh>
    <phoneticPr fontId="5"/>
  </si>
  <si>
    <t>構成員③</t>
    <rPh sb="0" eb="2">
      <t>コウセイ</t>
    </rPh>
    <rPh sb="2" eb="3">
      <t>イン</t>
    </rPh>
    <phoneticPr fontId="5"/>
  </si>
  <si>
    <t>電源に係る情報</t>
    <rPh sb="0" eb="2">
      <t>デンゲン</t>
    </rPh>
    <rPh sb="3" eb="4">
      <t>カカ</t>
    </rPh>
    <rPh sb="5" eb="7">
      <t>ジョウホウ</t>
    </rPh>
    <phoneticPr fontId="5"/>
  </si>
  <si>
    <t>基本情報</t>
    <rPh sb="0" eb="2">
      <t>キホン</t>
    </rPh>
    <rPh sb="2" eb="4">
      <t>ジョウホウ</t>
    </rPh>
    <phoneticPr fontId="5"/>
  </si>
  <si>
    <t>容量を提供する電源等の区分</t>
    <rPh sb="0" eb="2">
      <t>ヨウリョウ</t>
    </rPh>
    <rPh sb="3" eb="5">
      <t>テイキョウ</t>
    </rPh>
    <rPh sb="7" eb="9">
      <t>デンゲン</t>
    </rPh>
    <rPh sb="9" eb="10">
      <t>トウ</t>
    </rPh>
    <rPh sb="11" eb="13">
      <t>クブン</t>
    </rPh>
    <phoneticPr fontId="5"/>
  </si>
  <si>
    <t>制度適用開始年度</t>
    <rPh sb="0" eb="2">
      <t>セイド</t>
    </rPh>
    <rPh sb="2" eb="4">
      <t>テキヨウ</t>
    </rPh>
    <rPh sb="4" eb="6">
      <t>カイシ</t>
    </rPh>
    <rPh sb="6" eb="8">
      <t>ネンド</t>
    </rPh>
    <phoneticPr fontId="5"/>
  </si>
  <si>
    <t>年度</t>
    <rPh sb="0" eb="2">
      <t>ネンド</t>
    </rPh>
    <phoneticPr fontId="5"/>
  </si>
  <si>
    <t>電源等の名称</t>
    <rPh sb="0" eb="2">
      <t>デンゲン</t>
    </rPh>
    <rPh sb="2" eb="3">
      <t>トウ</t>
    </rPh>
    <rPh sb="4" eb="6">
      <t>メイショウ</t>
    </rPh>
    <phoneticPr fontId="5"/>
  </si>
  <si>
    <t>電源等識別番号</t>
    <rPh sb="0" eb="2">
      <t>デンゲン</t>
    </rPh>
    <rPh sb="2" eb="3">
      <t>トウ</t>
    </rPh>
    <rPh sb="3" eb="5">
      <t>シキベツ</t>
    </rPh>
    <rPh sb="5" eb="7">
      <t>バンゴウ</t>
    </rPh>
    <phoneticPr fontId="5"/>
  </si>
  <si>
    <t>設置場所</t>
    <rPh sb="0" eb="2">
      <t>セッチ</t>
    </rPh>
    <rPh sb="2" eb="4">
      <t>バショ</t>
    </rPh>
    <phoneticPr fontId="5"/>
  </si>
  <si>
    <t>電源等の設置場所を入力(形式任意)</t>
    <rPh sb="0" eb="2">
      <t>デンゲン</t>
    </rPh>
    <rPh sb="2" eb="3">
      <t>トウ</t>
    </rPh>
    <rPh sb="4" eb="6">
      <t>セッチ</t>
    </rPh>
    <rPh sb="6" eb="8">
      <t>バショ</t>
    </rPh>
    <rPh sb="9" eb="11">
      <t>ニュウリョク</t>
    </rPh>
    <rPh sb="14" eb="16">
      <t>ニンイ</t>
    </rPh>
    <phoneticPr fontId="5"/>
  </si>
  <si>
    <t>発電設備の所有者</t>
    <rPh sb="0" eb="2">
      <t>ハツデン</t>
    </rPh>
    <rPh sb="2" eb="4">
      <t>セツビ</t>
    </rPh>
    <rPh sb="5" eb="8">
      <t>ショユウシャ</t>
    </rPh>
    <phoneticPr fontId="5"/>
  </si>
  <si>
    <t>発電設備の所有者の事業者名を入力</t>
    <rPh sb="0" eb="2">
      <t>ハツデン</t>
    </rPh>
    <rPh sb="2" eb="4">
      <t>セツビ</t>
    </rPh>
    <rPh sb="5" eb="8">
      <t>ショユウシャ</t>
    </rPh>
    <rPh sb="9" eb="12">
      <t>ジギョウシャ</t>
    </rPh>
    <rPh sb="12" eb="13">
      <t>メイ</t>
    </rPh>
    <rPh sb="14" eb="16">
      <t>ニュウリョク</t>
    </rPh>
    <phoneticPr fontId="5"/>
  </si>
  <si>
    <t>住所</t>
    <phoneticPr fontId="5"/>
  </si>
  <si>
    <t>法人番号</t>
    <phoneticPr fontId="5"/>
  </si>
  <si>
    <t>代表者（役職、氏名）</t>
    <rPh sb="0" eb="3">
      <t>ダイヒョウシャ</t>
    </rPh>
    <rPh sb="4" eb="6">
      <t>ヤクショク</t>
    </rPh>
    <rPh sb="7" eb="9">
      <t>シメイ</t>
    </rPh>
    <phoneticPr fontId="5"/>
  </si>
  <si>
    <t>受電地点特定番号</t>
    <rPh sb="0" eb="2">
      <t>ジュデン</t>
    </rPh>
    <rPh sb="2" eb="4">
      <t>チテン</t>
    </rPh>
    <rPh sb="4" eb="6">
      <t>トクテイ</t>
    </rPh>
    <rPh sb="6" eb="8">
      <t>バンゴウ</t>
    </rPh>
    <phoneticPr fontId="5"/>
  </si>
  <si>
    <t>系統コード</t>
    <rPh sb="0" eb="2">
      <t>ケイトウ</t>
    </rPh>
    <phoneticPr fontId="5"/>
  </si>
  <si>
    <t>エリア名</t>
    <rPh sb="3" eb="4">
      <t>メイ</t>
    </rPh>
    <phoneticPr fontId="5"/>
  </si>
  <si>
    <t>詳細情報</t>
    <rPh sb="0" eb="2">
      <t>ショウサイ</t>
    </rPh>
    <rPh sb="2" eb="4">
      <t>ジョウホウ</t>
    </rPh>
    <phoneticPr fontId="5"/>
  </si>
  <si>
    <t>号機単位の名称</t>
    <rPh sb="0" eb="2">
      <t>ゴウキ</t>
    </rPh>
    <rPh sb="2" eb="4">
      <t>タンイ</t>
    </rPh>
    <rPh sb="5" eb="7">
      <t>メイショウ</t>
    </rPh>
    <phoneticPr fontId="5"/>
  </si>
  <si>
    <t>号機単位の名称を入力(形式任意)</t>
    <rPh sb="0" eb="2">
      <t>ゴウキ</t>
    </rPh>
    <rPh sb="2" eb="4">
      <t>タンイ</t>
    </rPh>
    <rPh sb="5" eb="7">
      <t>メイショウ</t>
    </rPh>
    <rPh sb="8" eb="10">
      <t>ニュウリョク</t>
    </rPh>
    <rPh sb="11" eb="13">
      <t>ケイシキ</t>
    </rPh>
    <rPh sb="13" eb="15">
      <t>ニンイ</t>
    </rPh>
    <phoneticPr fontId="5"/>
  </si>
  <si>
    <t>号機単位の所有者</t>
    <rPh sb="0" eb="2">
      <t>ゴウキ</t>
    </rPh>
    <rPh sb="2" eb="4">
      <t>タンイ</t>
    </rPh>
    <rPh sb="5" eb="8">
      <t>ショユウシャ</t>
    </rPh>
    <phoneticPr fontId="5"/>
  </si>
  <si>
    <t>号機単位の所有者を入力(形式任意)</t>
    <rPh sb="0" eb="2">
      <t>ゴウキ</t>
    </rPh>
    <rPh sb="2" eb="4">
      <t>タンイ</t>
    </rPh>
    <rPh sb="5" eb="8">
      <t>ショユウシャ</t>
    </rPh>
    <rPh sb="9" eb="11">
      <t>ニュウリョク</t>
    </rPh>
    <rPh sb="12" eb="14">
      <t>ケイシキ</t>
    </rPh>
    <rPh sb="14" eb="16">
      <t>ニンイ</t>
    </rPh>
    <phoneticPr fontId="5"/>
  </si>
  <si>
    <t>電源種別</t>
    <rPh sb="0" eb="2">
      <t>デンゲン</t>
    </rPh>
    <rPh sb="2" eb="4">
      <t>シュベツ</t>
    </rPh>
    <phoneticPr fontId="5"/>
  </si>
  <si>
    <t>混焼率</t>
    <rPh sb="0" eb="2">
      <t>コンショウ</t>
    </rPh>
    <rPh sb="2" eb="3">
      <t>リツ</t>
    </rPh>
    <phoneticPr fontId="5"/>
  </si>
  <si>
    <t>設備容量(発電端)</t>
    <rPh sb="0" eb="2">
      <t>セツビ</t>
    </rPh>
    <rPh sb="2" eb="4">
      <t>ヨウリョウ</t>
    </rPh>
    <rPh sb="5" eb="7">
      <t>ハツデン</t>
    </rPh>
    <rPh sb="7" eb="8">
      <t>タン</t>
    </rPh>
    <phoneticPr fontId="5"/>
  </si>
  <si>
    <t>kW</t>
    <phoneticPr fontId="5"/>
  </si>
  <si>
    <t>所内消費に供出する容量</t>
    <rPh sb="0" eb="4">
      <t>ショナイショウヒ</t>
    </rPh>
    <rPh sb="5" eb="7">
      <t>キョウシュツ</t>
    </rPh>
    <rPh sb="9" eb="11">
      <t>ヨウリョウ</t>
    </rPh>
    <phoneticPr fontId="5"/>
  </si>
  <si>
    <t>自家消費に供出する容量(ベース分)</t>
    <rPh sb="0" eb="2">
      <t>ジカ</t>
    </rPh>
    <rPh sb="2" eb="4">
      <t>ショウヒ</t>
    </rPh>
    <rPh sb="5" eb="7">
      <t>キョウシュツ</t>
    </rPh>
    <rPh sb="9" eb="11">
      <t>ヨウリョウ</t>
    </rPh>
    <rPh sb="15" eb="16">
      <t>ブン</t>
    </rPh>
    <phoneticPr fontId="5"/>
  </si>
  <si>
    <t>設備容量(送電端)</t>
    <rPh sb="0" eb="4">
      <t>セツビヨウリョウ</t>
    </rPh>
    <rPh sb="5" eb="8">
      <t>ソウデンタン</t>
    </rPh>
    <phoneticPr fontId="5"/>
  </si>
  <si>
    <t>自家消費に供出する容量(変動分)</t>
    <rPh sb="0" eb="2">
      <t>ジカ</t>
    </rPh>
    <rPh sb="2" eb="4">
      <t>ショウヒ</t>
    </rPh>
    <rPh sb="5" eb="7">
      <t>キョウシュツ</t>
    </rPh>
    <rPh sb="9" eb="11">
      <t>ヨウリョウ</t>
    </rPh>
    <rPh sb="12" eb="14">
      <t>ヘンドウ</t>
    </rPh>
    <rPh sb="14" eb="15">
      <t>ブン</t>
    </rPh>
    <phoneticPr fontId="5"/>
  </si>
  <si>
    <t>自己託送に供出する容量</t>
    <rPh sb="0" eb="2">
      <t>ジコ</t>
    </rPh>
    <rPh sb="2" eb="4">
      <t>タクソウ</t>
    </rPh>
    <rPh sb="5" eb="7">
      <t>キョウシュツ</t>
    </rPh>
    <rPh sb="9" eb="11">
      <t>ヨウリョウ</t>
    </rPh>
    <phoneticPr fontId="5"/>
  </si>
  <si>
    <t>特定供給に供出する容量</t>
    <rPh sb="0" eb="2">
      <t>トクテイ</t>
    </rPh>
    <rPh sb="2" eb="4">
      <t>キョウキュウ</t>
    </rPh>
    <rPh sb="5" eb="7">
      <t>キョウシュツ</t>
    </rPh>
    <rPh sb="9" eb="11">
      <t>ヨウリョウ</t>
    </rPh>
    <phoneticPr fontId="5"/>
  </si>
  <si>
    <t>特定送配電事業者に供出する容量</t>
    <rPh sb="0" eb="2">
      <t>トクテイ</t>
    </rPh>
    <rPh sb="2" eb="3">
      <t>ソウ</t>
    </rPh>
    <rPh sb="3" eb="5">
      <t>ハイデン</t>
    </rPh>
    <rPh sb="5" eb="8">
      <t>ジギョウシャ</t>
    </rPh>
    <rPh sb="9" eb="11">
      <t>キョウシュツ</t>
    </rPh>
    <rPh sb="13" eb="15">
      <t>ヨウリョウ</t>
    </rPh>
    <phoneticPr fontId="5"/>
  </si>
  <si>
    <t>本オークションの参加要件を満たさない発電容量</t>
    <rPh sb="0" eb="1">
      <t>ホン</t>
    </rPh>
    <rPh sb="8" eb="10">
      <t>サンカ</t>
    </rPh>
    <rPh sb="10" eb="12">
      <t>ヨウケン</t>
    </rPh>
    <rPh sb="13" eb="14">
      <t>ミ</t>
    </rPh>
    <rPh sb="18" eb="22">
      <t>ハツデンヨウリョウ</t>
    </rPh>
    <phoneticPr fontId="5"/>
  </si>
  <si>
    <t>FIT/FIPに供出する容量</t>
    <rPh sb="8" eb="10">
      <t>キョウシュツ</t>
    </rPh>
    <rPh sb="12" eb="14">
      <t>ヨウリョウ</t>
    </rPh>
    <phoneticPr fontId="5"/>
  </si>
  <si>
    <t>本オークションに参加可能な設備容量(送電端)</t>
    <rPh sb="0" eb="1">
      <t>ホン</t>
    </rPh>
    <rPh sb="8" eb="12">
      <t>サンカカノウ</t>
    </rPh>
    <rPh sb="13" eb="15">
      <t>セツビ</t>
    </rPh>
    <rPh sb="15" eb="17">
      <t>ヨウリョウ</t>
    </rPh>
    <rPh sb="18" eb="20">
      <t>ソウデン</t>
    </rPh>
    <rPh sb="20" eb="21">
      <t>タン</t>
    </rPh>
    <phoneticPr fontId="5"/>
  </si>
  <si>
    <t>供給力提供開始時期</t>
    <phoneticPr fontId="5"/>
  </si>
  <si>
    <t>YYYYMM</t>
    <phoneticPr fontId="5"/>
  </si>
  <si>
    <t>調整機能の有無</t>
    <rPh sb="0" eb="2">
      <t>チョウセイ</t>
    </rPh>
    <rPh sb="2" eb="4">
      <t>キノウ</t>
    </rPh>
    <rPh sb="5" eb="7">
      <t>ウム</t>
    </rPh>
    <phoneticPr fontId="5"/>
  </si>
  <si>
    <t>発電用の自家用電気工作物(余剰の該当有無)</t>
  </si>
  <si>
    <t>FIT/FIP認定ID</t>
    <rPh sb="7" eb="9">
      <t>ニンテイ</t>
    </rPh>
    <phoneticPr fontId="5"/>
  </si>
  <si>
    <t>特定契約の終了年月</t>
    <rPh sb="0" eb="2">
      <t>トクテイ</t>
    </rPh>
    <rPh sb="2" eb="4">
      <t>ケイヤク</t>
    </rPh>
    <rPh sb="5" eb="7">
      <t>シュウリョウ</t>
    </rPh>
    <rPh sb="7" eb="9">
      <t>ネンゲツ</t>
    </rPh>
    <phoneticPr fontId="5"/>
  </si>
  <si>
    <t>相対契約上の契約変更締切時間</t>
    <rPh sb="0" eb="2">
      <t>アイタイ</t>
    </rPh>
    <rPh sb="2" eb="4">
      <t>ケイヤク</t>
    </rPh>
    <rPh sb="4" eb="5">
      <t>ジョウ</t>
    </rPh>
    <rPh sb="6" eb="8">
      <t>ケイヤク</t>
    </rPh>
    <rPh sb="8" eb="10">
      <t>ヘンコウ</t>
    </rPh>
    <rPh sb="10" eb="12">
      <t>シメキリ</t>
    </rPh>
    <rPh sb="12" eb="14">
      <t>ジカン</t>
    </rPh>
    <phoneticPr fontId="5"/>
  </si>
  <si>
    <t>発電BGコード(1)</t>
    <rPh sb="0" eb="1">
      <t>ハツ</t>
    </rPh>
    <rPh sb="1" eb="2">
      <t>デン</t>
    </rPh>
    <phoneticPr fontId="5"/>
  </si>
  <si>
    <t>発電BGコード(2)</t>
    <rPh sb="0" eb="1">
      <t>ハツ</t>
    </rPh>
    <rPh sb="1" eb="2">
      <t>デン</t>
    </rPh>
    <phoneticPr fontId="5"/>
  </si>
  <si>
    <t>発電BGコード(3)</t>
    <rPh sb="0" eb="1">
      <t>ハツ</t>
    </rPh>
    <rPh sb="1" eb="2">
      <t>デン</t>
    </rPh>
    <phoneticPr fontId="5"/>
  </si>
  <si>
    <t>発電BGコード(4)</t>
    <rPh sb="0" eb="1">
      <t>ハツ</t>
    </rPh>
    <rPh sb="1" eb="2">
      <t>デン</t>
    </rPh>
    <phoneticPr fontId="5"/>
  </si>
  <si>
    <t>発電BGコード(5)</t>
    <rPh sb="0" eb="1">
      <t>ハツ</t>
    </rPh>
    <rPh sb="1" eb="2">
      <t>デン</t>
    </rPh>
    <phoneticPr fontId="5"/>
  </si>
  <si>
    <t>電源の起動時間</t>
    <rPh sb="0" eb="2">
      <t>デンゲン</t>
    </rPh>
    <rPh sb="3" eb="5">
      <t>キドウ</t>
    </rPh>
    <rPh sb="5" eb="7">
      <t>ジカン</t>
    </rPh>
    <phoneticPr fontId="5"/>
  </si>
  <si>
    <t>環境アセスメント完了年度(見込みを含む)</t>
  </si>
  <si>
    <t>同時落札条件の対象有無</t>
    <rPh sb="0" eb="2">
      <t>ドウジ</t>
    </rPh>
    <rPh sb="2" eb="4">
      <t>ラクサツ</t>
    </rPh>
    <rPh sb="4" eb="6">
      <t>ジョウケン</t>
    </rPh>
    <rPh sb="7" eb="9">
      <t>タイショウ</t>
    </rPh>
    <rPh sb="9" eb="11">
      <t>ウム</t>
    </rPh>
    <phoneticPr fontId="5"/>
  </si>
  <si>
    <t>同時落札条件に係る共用設備(燃料基地)の有無</t>
    <rPh sb="0" eb="2">
      <t>ドウジ</t>
    </rPh>
    <rPh sb="2" eb="4">
      <t>ラクサツ</t>
    </rPh>
    <rPh sb="4" eb="6">
      <t>ジョウケン</t>
    </rPh>
    <rPh sb="7" eb="8">
      <t>カカ</t>
    </rPh>
    <phoneticPr fontId="5"/>
  </si>
  <si>
    <t>同時落札条件の対象となる相手先電源(1)</t>
  </si>
  <si>
    <t>相手先電源を提供する事業者の事業者コード</t>
    <phoneticPr fontId="5"/>
  </si>
  <si>
    <t>相手先電源の名称</t>
  </si>
  <si>
    <t>同時落札条件の相手先電源(1)の名称を入力</t>
    <rPh sb="0" eb="2">
      <t>ドウジ</t>
    </rPh>
    <rPh sb="2" eb="4">
      <t>ラクサツ</t>
    </rPh>
    <rPh sb="4" eb="6">
      <t>ジョウケン</t>
    </rPh>
    <rPh sb="7" eb="9">
      <t>アイテ</t>
    </rPh>
    <rPh sb="9" eb="10">
      <t>サキ</t>
    </rPh>
    <rPh sb="10" eb="12">
      <t>デンゲン</t>
    </rPh>
    <rPh sb="16" eb="18">
      <t>メイショウ</t>
    </rPh>
    <rPh sb="19" eb="21">
      <t>ニュウリョク</t>
    </rPh>
    <phoneticPr fontId="5"/>
  </si>
  <si>
    <t>相手先の電源等識別番号</t>
    <rPh sb="0" eb="3">
      <t>アイテサキ</t>
    </rPh>
    <rPh sb="4" eb="11">
      <t>デンゲントウシキベツバンゴウ</t>
    </rPh>
    <phoneticPr fontId="5"/>
  </si>
  <si>
    <t>同時落札条件の対象となる相手先電源(2)</t>
  </si>
  <si>
    <t>相手先電源を提供する事業者の事業者コード</t>
  </si>
  <si>
    <t>同時落札条件の対象となる相手先電源(3)</t>
  </si>
  <si>
    <t>同時落札条件の対象となる相手先電源(4)</t>
  </si>
  <si>
    <t>同時落札条件の対象となる相手先電源(5)</t>
  </si>
  <si>
    <t>スクラップ&amp;ビルドの有無</t>
    <rPh sb="10" eb="12">
      <t>ウム</t>
    </rPh>
    <phoneticPr fontId="5"/>
  </si>
  <si>
    <t>スクラップする電源の電源等識別番号</t>
    <rPh sb="7" eb="9">
      <t>デンゲン</t>
    </rPh>
    <rPh sb="10" eb="17">
      <t>デンゲントウシキベツバンゴウ</t>
    </rPh>
    <phoneticPr fontId="5"/>
  </si>
  <si>
    <t>脱炭素化に向けた対応（脱炭素化ロードマップの提出）</t>
    <rPh sb="0" eb="4">
      <t>ダツタンソカ</t>
    </rPh>
    <rPh sb="5" eb="6">
      <t>ム</t>
    </rPh>
    <rPh sb="8" eb="10">
      <t>タイオウ</t>
    </rPh>
    <rPh sb="11" eb="15">
      <t>ダツタンソカ</t>
    </rPh>
    <rPh sb="22" eb="24">
      <t>テイシュツ</t>
    </rPh>
    <phoneticPr fontId="5"/>
  </si>
  <si>
    <t>拠点整備支援制度適用の希望の有無</t>
  </si>
  <si>
    <t>系統接続に係る事項</t>
    <rPh sb="0" eb="2">
      <t>ケイトウ</t>
    </rPh>
    <rPh sb="2" eb="4">
      <t>セツゾク</t>
    </rPh>
    <rPh sb="5" eb="6">
      <t>カカ</t>
    </rPh>
    <rPh sb="7" eb="9">
      <t>ジコウ</t>
    </rPh>
    <phoneticPr fontId="5"/>
  </si>
  <si>
    <t>接続検討回答日</t>
    <rPh sb="0" eb="2">
      <t>セツゾク</t>
    </rPh>
    <rPh sb="2" eb="4">
      <t>ケントウ</t>
    </rPh>
    <rPh sb="4" eb="6">
      <t>カイトウ</t>
    </rPh>
    <rPh sb="6" eb="7">
      <t>ヒ</t>
    </rPh>
    <phoneticPr fontId="5"/>
  </si>
  <si>
    <t>YYYYMMDD</t>
    <phoneticPr fontId="5"/>
  </si>
  <si>
    <t>工事費負担金額</t>
    <rPh sb="0" eb="2">
      <t>コウジ</t>
    </rPh>
    <rPh sb="2" eb="3">
      <t>ヒ</t>
    </rPh>
    <rPh sb="3" eb="5">
      <t>フタン</t>
    </rPh>
    <rPh sb="5" eb="7">
      <t>キンガク</t>
    </rPh>
    <phoneticPr fontId="5"/>
  </si>
  <si>
    <t>円</t>
    <rPh sb="0" eb="1">
      <t>エン</t>
    </rPh>
    <phoneticPr fontId="5"/>
  </si>
  <si>
    <t>事業実施計画</t>
    <rPh sb="0" eb="2">
      <t>ジギョウ</t>
    </rPh>
    <rPh sb="2" eb="4">
      <t>ジッシ</t>
    </rPh>
    <rPh sb="4" eb="6">
      <t>ケイカク</t>
    </rPh>
    <phoneticPr fontId="5"/>
  </si>
  <si>
    <t>環境影響評価の要否</t>
    <rPh sb="0" eb="2">
      <t>カンキョウ</t>
    </rPh>
    <rPh sb="2" eb="4">
      <t>エイキョウ</t>
    </rPh>
    <rPh sb="4" eb="6">
      <t>ヒョウカ</t>
    </rPh>
    <rPh sb="7" eb="9">
      <t>ヨウヒ</t>
    </rPh>
    <phoneticPr fontId="5"/>
  </si>
  <si>
    <t>環境影響評価の手続予定期間</t>
    <rPh sb="0" eb="2">
      <t>カンキョウ</t>
    </rPh>
    <rPh sb="2" eb="4">
      <t>エイキョウ</t>
    </rPh>
    <rPh sb="4" eb="6">
      <t>ヒョウカ</t>
    </rPh>
    <rPh sb="7" eb="9">
      <t>テツヅキ</t>
    </rPh>
    <rPh sb="9" eb="11">
      <t>ヨテイ</t>
    </rPh>
    <rPh sb="11" eb="13">
      <t>キカン</t>
    </rPh>
    <phoneticPr fontId="5"/>
  </si>
  <si>
    <t>設置工事開始予定年月</t>
    <rPh sb="0" eb="2">
      <t>セッチ</t>
    </rPh>
    <rPh sb="2" eb="4">
      <t>コウジ</t>
    </rPh>
    <rPh sb="4" eb="6">
      <t>カイシ</t>
    </rPh>
    <rPh sb="6" eb="8">
      <t>ヨテイ</t>
    </rPh>
    <rPh sb="8" eb="10">
      <t>ネンゲツ</t>
    </rPh>
    <phoneticPr fontId="5"/>
  </si>
  <si>
    <t>資金調達に係る情報</t>
    <rPh sb="0" eb="2">
      <t>シキン</t>
    </rPh>
    <rPh sb="2" eb="4">
      <t>チョウタツ</t>
    </rPh>
    <rPh sb="5" eb="6">
      <t>カカ</t>
    </rPh>
    <rPh sb="7" eb="9">
      <t>ジョウホウ</t>
    </rPh>
    <phoneticPr fontId="5"/>
  </si>
  <si>
    <t>総調達予定額</t>
    <rPh sb="0" eb="1">
      <t>ソウ</t>
    </rPh>
    <rPh sb="1" eb="3">
      <t>チョウタツ</t>
    </rPh>
    <rPh sb="3" eb="5">
      <t>ヨテイ</t>
    </rPh>
    <rPh sb="5" eb="6">
      <t>ガク</t>
    </rPh>
    <phoneticPr fontId="5"/>
  </si>
  <si>
    <t>自己資本による調達予定額</t>
    <rPh sb="0" eb="2">
      <t>ジコ</t>
    </rPh>
    <rPh sb="2" eb="4">
      <t>シホン</t>
    </rPh>
    <rPh sb="7" eb="9">
      <t>チョウタツ</t>
    </rPh>
    <rPh sb="9" eb="11">
      <t>ヨテイ</t>
    </rPh>
    <rPh sb="11" eb="12">
      <t>ガク</t>
    </rPh>
    <phoneticPr fontId="5"/>
  </si>
  <si>
    <t>資本金額</t>
    <rPh sb="0" eb="2">
      <t>シホン</t>
    </rPh>
    <rPh sb="2" eb="4">
      <t>キンガク</t>
    </rPh>
    <phoneticPr fontId="5"/>
  </si>
  <si>
    <t>出資者(1)</t>
    <rPh sb="0" eb="3">
      <t>シュッシシャ</t>
    </rPh>
    <phoneticPr fontId="5"/>
  </si>
  <si>
    <t>名称</t>
    <rPh sb="0" eb="2">
      <t>メイショウ</t>
    </rPh>
    <phoneticPr fontId="5"/>
  </si>
  <si>
    <t>％</t>
    <phoneticPr fontId="5"/>
  </si>
  <si>
    <t>出資者の選定理由</t>
    <rPh sb="0" eb="2">
      <t>シュッシ</t>
    </rPh>
    <rPh sb="2" eb="3">
      <t>シャ</t>
    </rPh>
    <rPh sb="4" eb="6">
      <t>センテイ</t>
    </rPh>
    <rPh sb="6" eb="8">
      <t>リユウ</t>
    </rPh>
    <phoneticPr fontId="5"/>
  </si>
  <si>
    <t>出資者(2)</t>
    <rPh sb="0" eb="3">
      <t>シュッシシャ</t>
    </rPh>
    <phoneticPr fontId="5"/>
  </si>
  <si>
    <t>出資者(3)</t>
    <rPh sb="0" eb="3">
      <t>シュッシシャ</t>
    </rPh>
    <phoneticPr fontId="5"/>
  </si>
  <si>
    <t>出資者(4)</t>
    <rPh sb="0" eb="3">
      <t>シュッシシャ</t>
    </rPh>
    <phoneticPr fontId="5"/>
  </si>
  <si>
    <t>出資者(5)</t>
    <rPh sb="0" eb="3">
      <t>シュッシシャ</t>
    </rPh>
    <phoneticPr fontId="5"/>
  </si>
  <si>
    <t>負債による調達予定額</t>
    <rPh sb="0" eb="2">
      <t>フサイ</t>
    </rPh>
    <rPh sb="5" eb="7">
      <t>チョウタツ</t>
    </rPh>
    <rPh sb="7" eb="9">
      <t>ヨテイ</t>
    </rPh>
    <rPh sb="9" eb="10">
      <t>ガク</t>
    </rPh>
    <phoneticPr fontId="5"/>
  </si>
  <si>
    <t>総借入額</t>
    <rPh sb="0" eb="1">
      <t>ソウ</t>
    </rPh>
    <rPh sb="1" eb="3">
      <t>カリイレ</t>
    </rPh>
    <rPh sb="3" eb="4">
      <t>ガク</t>
    </rPh>
    <phoneticPr fontId="5"/>
  </si>
  <si>
    <t>借入形式</t>
    <rPh sb="0" eb="2">
      <t>カリイレ</t>
    </rPh>
    <rPh sb="2" eb="4">
      <t>ケイシキ</t>
    </rPh>
    <phoneticPr fontId="5"/>
  </si>
  <si>
    <t>借入形式(その他の場合の詳細)</t>
    <rPh sb="0" eb="2">
      <t>カリイレ</t>
    </rPh>
    <rPh sb="2" eb="4">
      <t>ケイシキ</t>
    </rPh>
    <rPh sb="7" eb="8">
      <t>タ</t>
    </rPh>
    <rPh sb="9" eb="11">
      <t>バアイ</t>
    </rPh>
    <rPh sb="12" eb="14">
      <t>ショウサイ</t>
    </rPh>
    <phoneticPr fontId="5"/>
  </si>
  <si>
    <t>当該形式を選択する理由</t>
    <rPh sb="0" eb="2">
      <t>トウガイ</t>
    </rPh>
    <rPh sb="2" eb="4">
      <t>ケイシキ</t>
    </rPh>
    <rPh sb="5" eb="7">
      <t>センタク</t>
    </rPh>
    <rPh sb="9" eb="11">
      <t>リユウ</t>
    </rPh>
    <phoneticPr fontId="5"/>
  </si>
  <si>
    <t>想定する金融機関</t>
    <rPh sb="0" eb="2">
      <t>ソウテイ</t>
    </rPh>
    <rPh sb="4" eb="6">
      <t>キンユウ</t>
    </rPh>
    <rPh sb="6" eb="8">
      <t>キカン</t>
    </rPh>
    <phoneticPr fontId="5"/>
  </si>
  <si>
    <t>金融機関(1)</t>
    <rPh sb="0" eb="2">
      <t>キンユウ</t>
    </rPh>
    <rPh sb="2" eb="4">
      <t>キカン</t>
    </rPh>
    <phoneticPr fontId="5"/>
  </si>
  <si>
    <t>借入比率</t>
    <rPh sb="0" eb="2">
      <t>カリイレ</t>
    </rPh>
    <rPh sb="2" eb="4">
      <t>ヒリツ</t>
    </rPh>
    <phoneticPr fontId="5"/>
  </si>
  <si>
    <t>当該金融機関の選定理由</t>
    <rPh sb="0" eb="6">
      <t>トウガイキンユウキカン</t>
    </rPh>
    <rPh sb="7" eb="11">
      <t>センテイリユウ</t>
    </rPh>
    <phoneticPr fontId="5"/>
  </si>
  <si>
    <t>金融機関(2)</t>
    <rPh sb="0" eb="2">
      <t>キンユウ</t>
    </rPh>
    <rPh sb="2" eb="4">
      <t>キカン</t>
    </rPh>
    <phoneticPr fontId="5"/>
  </si>
  <si>
    <t>金融機関(3)</t>
    <rPh sb="0" eb="2">
      <t>キンユウ</t>
    </rPh>
    <rPh sb="2" eb="4">
      <t>キカン</t>
    </rPh>
    <phoneticPr fontId="5"/>
  </si>
  <si>
    <t>金融機関(4)</t>
    <rPh sb="0" eb="2">
      <t>キンユウ</t>
    </rPh>
    <rPh sb="2" eb="4">
      <t>キカン</t>
    </rPh>
    <phoneticPr fontId="5"/>
  </si>
  <si>
    <t>金融機関(5)</t>
    <rPh sb="0" eb="2">
      <t>キンユウ</t>
    </rPh>
    <rPh sb="2" eb="4">
      <t>キカン</t>
    </rPh>
    <phoneticPr fontId="5"/>
  </si>
  <si>
    <t>債権を発行する場合</t>
    <rPh sb="0" eb="2">
      <t>サイケン</t>
    </rPh>
    <rPh sb="3" eb="5">
      <t>ハッコウ</t>
    </rPh>
    <rPh sb="7" eb="9">
      <t>バアイ</t>
    </rPh>
    <phoneticPr fontId="5"/>
  </si>
  <si>
    <t>債権の種類</t>
    <rPh sb="0" eb="2">
      <t>サイケン</t>
    </rPh>
    <rPh sb="3" eb="5">
      <t>シュルイ</t>
    </rPh>
    <phoneticPr fontId="5"/>
  </si>
  <si>
    <t>発行条件</t>
    <rPh sb="0" eb="2">
      <t>ハッコウ</t>
    </rPh>
    <rPh sb="2" eb="4">
      <t>ジョウケン</t>
    </rPh>
    <phoneticPr fontId="5"/>
  </si>
  <si>
    <t>債権発行を選択する理由</t>
    <rPh sb="0" eb="2">
      <t>サイケン</t>
    </rPh>
    <rPh sb="2" eb="4">
      <t>ハッコウ</t>
    </rPh>
    <rPh sb="5" eb="7">
      <t>センタク</t>
    </rPh>
    <rPh sb="9" eb="11">
      <t>リユウ</t>
    </rPh>
    <phoneticPr fontId="5"/>
  </si>
  <si>
    <t>補助金の受領額</t>
    <rPh sb="0" eb="3">
      <t>ホジョキン</t>
    </rPh>
    <rPh sb="4" eb="6">
      <t>ズリョウ</t>
    </rPh>
    <rPh sb="6" eb="7">
      <t>ガク</t>
    </rPh>
    <phoneticPr fontId="5"/>
  </si>
  <si>
    <t>補助金の名称</t>
    <rPh sb="0" eb="2">
      <t>ホジョ</t>
    </rPh>
    <rPh sb="2" eb="3">
      <t>キン</t>
    </rPh>
    <rPh sb="4" eb="6">
      <t>メイショウ</t>
    </rPh>
    <phoneticPr fontId="5"/>
  </si>
  <si>
    <t>補助金の内容</t>
    <rPh sb="0" eb="3">
      <t>ホジョキン</t>
    </rPh>
    <rPh sb="4" eb="6">
      <t>ナイヨウ</t>
    </rPh>
    <phoneticPr fontId="5"/>
  </si>
  <si>
    <t>バイオマス発電設備に係る燃料調達計画</t>
    <rPh sb="5" eb="7">
      <t>ハツデン</t>
    </rPh>
    <rPh sb="7" eb="9">
      <t>セツビ</t>
    </rPh>
    <rPh sb="10" eb="11">
      <t>カカ</t>
    </rPh>
    <rPh sb="12" eb="14">
      <t>ネンリョウ</t>
    </rPh>
    <rPh sb="14" eb="16">
      <t>チョウタツ</t>
    </rPh>
    <rPh sb="16" eb="18">
      <t>ケイカク</t>
    </rPh>
    <phoneticPr fontId="5"/>
  </si>
  <si>
    <t>燃料調達計画</t>
    <rPh sb="0" eb="2">
      <t>ネンリョウ</t>
    </rPh>
    <rPh sb="2" eb="4">
      <t>チョウタツ</t>
    </rPh>
    <rPh sb="4" eb="6">
      <t>ケイカク</t>
    </rPh>
    <phoneticPr fontId="5"/>
  </si>
  <si>
    <t>燃料(1)</t>
    <rPh sb="0" eb="2">
      <t>ネンリョウ</t>
    </rPh>
    <phoneticPr fontId="5"/>
  </si>
  <si>
    <t>燃料名</t>
    <rPh sb="0" eb="2">
      <t>ネンリョウ</t>
    </rPh>
    <rPh sb="2" eb="3">
      <t>メイ</t>
    </rPh>
    <phoneticPr fontId="5"/>
  </si>
  <si>
    <t>年間使用量</t>
    <rPh sb="0" eb="2">
      <t>ネンカン</t>
    </rPh>
    <rPh sb="2" eb="5">
      <t>シヨウリョウ</t>
    </rPh>
    <phoneticPr fontId="5"/>
  </si>
  <si>
    <t>t/年</t>
    <rPh sb="2" eb="3">
      <t>ネン</t>
    </rPh>
    <phoneticPr fontId="5"/>
  </si>
  <si>
    <t>調達事業者(発電事業者に燃料を納入する事業者)</t>
  </si>
  <si>
    <t>調達地域(都道府県市町村・原産国)</t>
  </si>
  <si>
    <t>燃料(2)</t>
    <rPh sb="0" eb="2">
      <t>ネンリョウ</t>
    </rPh>
    <phoneticPr fontId="5"/>
  </si>
  <si>
    <t>燃料(3)</t>
    <rPh sb="0" eb="2">
      <t>ネンリョウ</t>
    </rPh>
    <phoneticPr fontId="5"/>
  </si>
  <si>
    <t>燃料(4)</t>
    <rPh sb="0" eb="2">
      <t>ネンリョウ</t>
    </rPh>
    <phoneticPr fontId="5"/>
  </si>
  <si>
    <t>都道府県との調整</t>
    <rPh sb="0" eb="2">
      <t>トドウ</t>
    </rPh>
    <rPh sb="2" eb="4">
      <t>フケン</t>
    </rPh>
    <rPh sb="6" eb="8">
      <t>チョウセイ</t>
    </rPh>
    <phoneticPr fontId="5"/>
  </si>
  <si>
    <t>都道府県への説明年月日</t>
    <rPh sb="0" eb="4">
      <t>トドウフケン</t>
    </rPh>
    <rPh sb="6" eb="8">
      <t>セツメイ</t>
    </rPh>
    <rPh sb="8" eb="11">
      <t>ネンガッピ</t>
    </rPh>
    <phoneticPr fontId="5"/>
  </si>
  <si>
    <t>説明先部署</t>
    <rPh sb="0" eb="2">
      <t>セツメイ</t>
    </rPh>
    <rPh sb="2" eb="3">
      <t>サキ</t>
    </rPh>
    <rPh sb="3" eb="5">
      <t>ブショ</t>
    </rPh>
    <phoneticPr fontId="5"/>
  </si>
  <si>
    <t>担当者名(役職)</t>
    <rPh sb="0" eb="3">
      <t>タントウシャ</t>
    </rPh>
    <rPh sb="3" eb="4">
      <t>メイ</t>
    </rPh>
    <rPh sb="5" eb="7">
      <t>ヤクショク</t>
    </rPh>
    <phoneticPr fontId="5"/>
  </si>
  <si>
    <t>連絡先(TEL)</t>
    <rPh sb="0" eb="3">
      <t>レンラクサキ</t>
    </rPh>
    <phoneticPr fontId="5"/>
  </si>
  <si>
    <t>都道府県の指導：助言内容</t>
    <rPh sb="0" eb="4">
      <t>トドウフケン</t>
    </rPh>
    <rPh sb="5" eb="7">
      <t>シドウ</t>
    </rPh>
    <rPh sb="8" eb="10">
      <t>ジョゲン</t>
    </rPh>
    <rPh sb="10" eb="12">
      <t>ナイヨウ</t>
    </rPh>
    <phoneticPr fontId="5"/>
  </si>
  <si>
    <t>都道府県の指導：助言内容に対する対応策</t>
    <rPh sb="0" eb="4">
      <t>トドウフケン</t>
    </rPh>
    <rPh sb="5" eb="7">
      <t>シドウ</t>
    </rPh>
    <rPh sb="8" eb="10">
      <t>ジョゲン</t>
    </rPh>
    <rPh sb="10" eb="12">
      <t>ナイヨウ</t>
    </rPh>
    <rPh sb="13" eb="14">
      <t>タイ</t>
    </rPh>
    <rPh sb="16" eb="18">
      <t>タイオウ</t>
    </rPh>
    <rPh sb="18" eb="19">
      <t>サク</t>
    </rPh>
    <phoneticPr fontId="5"/>
  </si>
  <si>
    <t>森林管理局との調整</t>
    <rPh sb="0" eb="2">
      <t>シンリン</t>
    </rPh>
    <rPh sb="2" eb="4">
      <t>カンリ</t>
    </rPh>
    <rPh sb="4" eb="5">
      <t>キョク</t>
    </rPh>
    <rPh sb="7" eb="9">
      <t>チョウセイ</t>
    </rPh>
    <phoneticPr fontId="5"/>
  </si>
  <si>
    <t>森林管理局への説明年月日</t>
    <rPh sb="0" eb="2">
      <t>シンリン</t>
    </rPh>
    <rPh sb="2" eb="4">
      <t>カンリ</t>
    </rPh>
    <rPh sb="4" eb="5">
      <t>キョク</t>
    </rPh>
    <rPh sb="7" eb="9">
      <t>セツメイ</t>
    </rPh>
    <rPh sb="9" eb="12">
      <t>ネンガッピ</t>
    </rPh>
    <phoneticPr fontId="5"/>
  </si>
  <si>
    <t>YYYYMMDD</t>
  </si>
  <si>
    <t>森林管理局の指導：助言内容</t>
    <rPh sb="0" eb="2">
      <t>シンリン</t>
    </rPh>
    <rPh sb="2" eb="4">
      <t>カンリ</t>
    </rPh>
    <rPh sb="4" eb="5">
      <t>キョク</t>
    </rPh>
    <rPh sb="6" eb="8">
      <t>シドウ</t>
    </rPh>
    <rPh sb="9" eb="11">
      <t>ジョゲン</t>
    </rPh>
    <rPh sb="11" eb="13">
      <t>ナイヨウ</t>
    </rPh>
    <phoneticPr fontId="5"/>
  </si>
  <si>
    <t>森林管理局の指導：助言内容に対する対応策</t>
    <rPh sb="0" eb="2">
      <t>シンリン</t>
    </rPh>
    <rPh sb="2" eb="4">
      <t>カンリ</t>
    </rPh>
    <rPh sb="4" eb="5">
      <t>キョク</t>
    </rPh>
    <rPh sb="6" eb="8">
      <t>シドウ</t>
    </rPh>
    <rPh sb="9" eb="11">
      <t>ジョゲン</t>
    </rPh>
    <rPh sb="11" eb="13">
      <t>ナイヨウ</t>
    </rPh>
    <rPh sb="14" eb="15">
      <t>タイ</t>
    </rPh>
    <rPh sb="17" eb="19">
      <t>タイオウ</t>
    </rPh>
    <rPh sb="19" eb="20">
      <t>サク</t>
    </rPh>
    <phoneticPr fontId="5"/>
  </si>
  <si>
    <t>既存用途の事業者への配慮</t>
    <rPh sb="0" eb="2">
      <t>キゾン</t>
    </rPh>
    <rPh sb="2" eb="4">
      <t>ヨウト</t>
    </rPh>
    <rPh sb="5" eb="8">
      <t>ジギョウシャ</t>
    </rPh>
    <rPh sb="10" eb="12">
      <t>ハイリョ</t>
    </rPh>
    <phoneticPr fontId="5"/>
  </si>
  <si>
    <t>既存事業者(1)</t>
    <rPh sb="0" eb="2">
      <t>キゾン</t>
    </rPh>
    <rPh sb="2" eb="5">
      <t>ジギョウシャ</t>
    </rPh>
    <phoneticPr fontId="5"/>
  </si>
  <si>
    <t>説明年月日</t>
    <rPh sb="0" eb="2">
      <t>セツメイ</t>
    </rPh>
    <rPh sb="2" eb="5">
      <t>ネンガッピ</t>
    </rPh>
    <phoneticPr fontId="5"/>
  </si>
  <si>
    <t>確認方法</t>
    <rPh sb="0" eb="2">
      <t>カクニン</t>
    </rPh>
    <rPh sb="2" eb="4">
      <t>ホウホウ</t>
    </rPh>
    <phoneticPr fontId="5"/>
  </si>
  <si>
    <t>事業者の反応</t>
    <rPh sb="0" eb="3">
      <t>ジギョウシャ</t>
    </rPh>
    <rPh sb="4" eb="6">
      <t>ハンノウ</t>
    </rPh>
    <phoneticPr fontId="5"/>
  </si>
  <si>
    <t>対応策</t>
    <rPh sb="0" eb="2">
      <t>タイオウ</t>
    </rPh>
    <rPh sb="2" eb="3">
      <t>サク</t>
    </rPh>
    <phoneticPr fontId="5"/>
  </si>
  <si>
    <t>既存事業者(2)</t>
    <rPh sb="0" eb="2">
      <t>キゾン</t>
    </rPh>
    <rPh sb="2" eb="5">
      <t>ジギョウシャ</t>
    </rPh>
    <phoneticPr fontId="5"/>
  </si>
  <si>
    <t>*</t>
    <phoneticPr fontId="5"/>
  </si>
  <si>
    <t>円(税抜)</t>
    <rPh sb="0" eb="1">
      <t>エン</t>
    </rPh>
    <rPh sb="2" eb="3">
      <t>ゼイ</t>
    </rPh>
    <rPh sb="3" eb="4">
      <t>ヌ</t>
    </rPh>
    <phoneticPr fontId="5"/>
  </si>
  <si>
    <t>前年度以前に落札した電源(追加投資元)の電源等識別番号を入力
※前年度以前に落札した電源の追加投資分の参加登録の場合のみ入力
※電源等情報登録期間を過ぎると変更できません</t>
    <rPh sb="0" eb="3">
      <t>ゼンネンド</t>
    </rPh>
    <rPh sb="3" eb="5">
      <t>イゼン</t>
    </rPh>
    <rPh sb="6" eb="8">
      <t>ラクサツ</t>
    </rPh>
    <rPh sb="10" eb="12">
      <t>デンゲン</t>
    </rPh>
    <rPh sb="13" eb="15">
      <t>ツイカ</t>
    </rPh>
    <rPh sb="15" eb="17">
      <t>トウシ</t>
    </rPh>
    <rPh sb="17" eb="18">
      <t>モト</t>
    </rPh>
    <rPh sb="20" eb="22">
      <t>デンゲン</t>
    </rPh>
    <rPh sb="22" eb="23">
      <t>トウ</t>
    </rPh>
    <rPh sb="23" eb="25">
      <t>シキベツ</t>
    </rPh>
    <rPh sb="25" eb="27">
      <t>バンゴウ</t>
    </rPh>
    <rPh sb="28" eb="30">
      <t>ニュウリョク</t>
    </rPh>
    <rPh sb="32" eb="35">
      <t>ゼンネンド</t>
    </rPh>
    <rPh sb="35" eb="37">
      <t>イゼン</t>
    </rPh>
    <rPh sb="38" eb="40">
      <t>ラクサツ</t>
    </rPh>
    <rPh sb="42" eb="44">
      <t>デンゲン</t>
    </rPh>
    <rPh sb="45" eb="47">
      <t>ツイカ</t>
    </rPh>
    <rPh sb="47" eb="49">
      <t>トウシ</t>
    </rPh>
    <rPh sb="49" eb="50">
      <t>ブン</t>
    </rPh>
    <rPh sb="51" eb="53">
      <t>サンカ</t>
    </rPh>
    <rPh sb="53" eb="55">
      <t>トウロク</t>
    </rPh>
    <rPh sb="56" eb="58">
      <t>バアイ</t>
    </rPh>
    <rPh sb="60" eb="62">
      <t>ニュウリョク</t>
    </rPh>
    <phoneticPr fontId="5"/>
  </si>
  <si>
    <r>
      <t>価格差に着</t>
    </r>
    <r>
      <rPr>
        <sz val="11"/>
        <color theme="1"/>
        <rFont val="Microsoft JhengHei UI"/>
        <family val="1"/>
        <charset val="134"/>
      </rPr>
      <t>⽬</t>
    </r>
    <r>
      <rPr>
        <sz val="11"/>
        <color theme="1"/>
        <rFont val="ＭＳ 明朝"/>
        <family val="1"/>
        <charset val="128"/>
      </rPr>
      <t>した</t>
    </r>
    <r>
      <rPr>
        <sz val="11"/>
        <color theme="1"/>
        <rFont val="Microsoft JhengHei UI"/>
        <family val="1"/>
        <charset val="134"/>
      </rPr>
      <t>⽀</t>
    </r>
    <r>
      <rPr>
        <sz val="11"/>
        <color theme="1"/>
        <rFont val="ＭＳ 明朝"/>
        <family val="1"/>
        <charset val="128"/>
      </rPr>
      <t>援制度適用の希望の有無</t>
    </r>
    <phoneticPr fontId="3"/>
  </si>
  <si>
    <t>選択肢より選択(プルダウン)
※リプレースの定義は、同一事業者（既設発電設備を所有する事業者と資本関係や契約関係がある事業者を含む）が同一地域・地点で発電所の、原則すべての主要電気工作物を更新し、同一系統にアクセスするものとします</t>
    <rPh sb="0" eb="3">
      <t>センタクシ</t>
    </rPh>
    <rPh sb="5" eb="7">
      <t>センタク</t>
    </rPh>
    <phoneticPr fontId="5"/>
  </si>
  <si>
    <t>参加登録の時点で FIT 認定を受けている場合は、再生可能エネルギー発電設備を用いた発電の認定について（通知）に記載されている「設備 ID」を入力(半角英数字)
※応札期間を過ぎると、約定結果の公表日まで変更できません</t>
    <phoneticPr fontId="5"/>
  </si>
  <si>
    <t>年　　　月　　　日</t>
    <rPh sb="0" eb="1">
      <t>ネン</t>
    </rPh>
    <rPh sb="4" eb="5">
      <t>ガツ</t>
    </rPh>
    <rPh sb="8" eb="9">
      <t>ヒ</t>
    </rPh>
    <phoneticPr fontId="5"/>
  </si>
  <si>
    <t>応札事業者名：</t>
    <rPh sb="0" eb="2">
      <t>オウサツ</t>
    </rPh>
    <rPh sb="2" eb="5">
      <t>ジギョウシャ</t>
    </rPh>
    <rPh sb="5" eb="6">
      <t>メイ</t>
    </rPh>
    <phoneticPr fontId="5"/>
  </si>
  <si>
    <t>発電設備名：</t>
    <rPh sb="0" eb="2">
      <t>ハツデン</t>
    </rPh>
    <rPh sb="2" eb="4">
      <t>セツビ</t>
    </rPh>
    <rPh sb="4" eb="5">
      <t>メイ</t>
    </rPh>
    <phoneticPr fontId="5"/>
  </si>
  <si>
    <t>事業計画書</t>
    <rPh sb="0" eb="2">
      <t>ジギョウ</t>
    </rPh>
    <rPh sb="2" eb="5">
      <t>ケイカクショ</t>
    </rPh>
    <phoneticPr fontId="5"/>
  </si>
  <si>
    <t>1.応札事業者</t>
    <rPh sb="2" eb="4">
      <t>オウサツ</t>
    </rPh>
    <rPh sb="4" eb="7">
      <t>ジギョウシャ</t>
    </rPh>
    <phoneticPr fontId="5"/>
  </si>
  <si>
    <t>コンソーシアム以外の場合</t>
    <rPh sb="7" eb="9">
      <t>イガイ</t>
    </rPh>
    <rPh sb="10" eb="12">
      <t>バアイ</t>
    </rPh>
    <phoneticPr fontId="5"/>
  </si>
  <si>
    <t>法人の代表者</t>
    <rPh sb="0" eb="2">
      <t>ホウジン</t>
    </rPh>
    <rPh sb="3" eb="6">
      <t>ダイヒョウシャ</t>
    </rPh>
    <phoneticPr fontId="5"/>
  </si>
  <si>
    <t>担当者</t>
    <rPh sb="0" eb="3">
      <t>タントウシャ</t>
    </rPh>
    <phoneticPr fontId="5"/>
  </si>
  <si>
    <t>出資比率（予定）</t>
    <rPh sb="0" eb="2">
      <t>シュッシ</t>
    </rPh>
    <rPh sb="2" eb="4">
      <t>ヒリツ</t>
    </rPh>
    <rPh sb="5" eb="7">
      <t>ヨテイ</t>
    </rPh>
    <phoneticPr fontId="5"/>
  </si>
  <si>
    <t>議決権保有割合（予定）</t>
    <rPh sb="0" eb="3">
      <t>ギケツケン</t>
    </rPh>
    <rPh sb="3" eb="5">
      <t>ホユウ</t>
    </rPh>
    <rPh sb="5" eb="7">
      <t>ワリアイ</t>
    </rPh>
    <rPh sb="8" eb="10">
      <t>ヨテイ</t>
    </rPh>
    <phoneticPr fontId="5"/>
  </si>
  <si>
    <t>2.応札電源の名称等</t>
    <rPh sb="2" eb="4">
      <t>オウサツ</t>
    </rPh>
    <rPh sb="4" eb="6">
      <t>デンゲン</t>
    </rPh>
    <rPh sb="7" eb="9">
      <t>メイショウ</t>
    </rPh>
    <rPh sb="9" eb="10">
      <t>トウ</t>
    </rPh>
    <phoneticPr fontId="5"/>
  </si>
  <si>
    <t>容量を提供する電源等の区分</t>
  </si>
  <si>
    <t>安定電源</t>
  </si>
  <si>
    <t>電源等の名称</t>
  </si>
  <si>
    <t>設置場所</t>
  </si>
  <si>
    <t>調整機能の有無</t>
  </si>
  <si>
    <t>事業者名</t>
  </si>
  <si>
    <t>住所</t>
  </si>
  <si>
    <t>法人番号</t>
  </si>
  <si>
    <t>代表者</t>
  </si>
  <si>
    <t>担当者</t>
  </si>
  <si>
    <t>発電設備の出力</t>
    <rPh sb="0" eb="2">
      <t>ハツデン</t>
    </rPh>
    <rPh sb="2" eb="4">
      <t>セツビ</t>
    </rPh>
    <rPh sb="5" eb="7">
      <t>シュツリョク</t>
    </rPh>
    <phoneticPr fontId="5"/>
  </si>
  <si>
    <t>設備容量(発電端)</t>
    <rPh sb="0" eb="4">
      <t>セツビヨウリョウ</t>
    </rPh>
    <rPh sb="5" eb="8">
      <t>ハツデンタン</t>
    </rPh>
    <phoneticPr fontId="5"/>
  </si>
  <si>
    <t>自家消費に供出する容量(ベース分)</t>
    <rPh sb="0" eb="4">
      <t>ジカショウヒ</t>
    </rPh>
    <rPh sb="5" eb="7">
      <t>キョウシュツ</t>
    </rPh>
    <rPh sb="9" eb="11">
      <t>ヨウリョウ</t>
    </rPh>
    <rPh sb="15" eb="16">
      <t>ブン</t>
    </rPh>
    <phoneticPr fontId="5"/>
  </si>
  <si>
    <t>自家消費に供出する容量(変動分)</t>
    <rPh sb="0" eb="4">
      <t>ジカショウヒ</t>
    </rPh>
    <rPh sb="5" eb="7">
      <t>キョウシュツ</t>
    </rPh>
    <rPh sb="9" eb="11">
      <t>ヨウリョウ</t>
    </rPh>
    <rPh sb="12" eb="15">
      <t>ヘンドウブン</t>
    </rPh>
    <phoneticPr fontId="5"/>
  </si>
  <si>
    <t>自己託送に供出する容量</t>
    <rPh sb="0" eb="4">
      <t>ジコタクソウ</t>
    </rPh>
    <rPh sb="5" eb="7">
      <t>キョウシュツ</t>
    </rPh>
    <rPh sb="9" eb="11">
      <t>ヨウリョウ</t>
    </rPh>
    <phoneticPr fontId="5"/>
  </si>
  <si>
    <t>特定供給に供出する容量</t>
    <rPh sb="0" eb="4">
      <t>トクテイキョウキュウ</t>
    </rPh>
    <rPh sb="5" eb="7">
      <t>キョウシュツ</t>
    </rPh>
    <rPh sb="9" eb="11">
      <t>ヨウリョウ</t>
    </rPh>
    <phoneticPr fontId="5"/>
  </si>
  <si>
    <t>本オークションに参加可能な設備容量(送電端)</t>
    <rPh sb="0" eb="1">
      <t>ホン</t>
    </rPh>
    <rPh sb="8" eb="10">
      <t>サンカ</t>
    </rPh>
    <rPh sb="10" eb="12">
      <t>カノウ</t>
    </rPh>
    <rPh sb="13" eb="15">
      <t>セツビ</t>
    </rPh>
    <rPh sb="15" eb="17">
      <t>ヨウリョウ</t>
    </rPh>
    <rPh sb="18" eb="20">
      <t>ソウデン</t>
    </rPh>
    <rPh sb="20" eb="21">
      <t>タン</t>
    </rPh>
    <phoneticPr fontId="5"/>
  </si>
  <si>
    <t>供給力提供開始時期</t>
    <rPh sb="0" eb="3">
      <t>キョウキュウリョク</t>
    </rPh>
    <rPh sb="3" eb="5">
      <t>テイキョウ</t>
    </rPh>
    <rPh sb="5" eb="7">
      <t>カイシ</t>
    </rPh>
    <rPh sb="7" eb="9">
      <t>ジキ</t>
    </rPh>
    <phoneticPr fontId="5"/>
  </si>
  <si>
    <t>資金調達計画</t>
    <rPh sb="0" eb="2">
      <t>シキン</t>
    </rPh>
    <rPh sb="2" eb="4">
      <t>チョウタツ</t>
    </rPh>
    <rPh sb="4" eb="6">
      <t>ケイカク</t>
    </rPh>
    <phoneticPr fontId="5"/>
  </si>
  <si>
    <t>うち自己資本による調達予定額</t>
    <rPh sb="2" eb="4">
      <t>ジコ</t>
    </rPh>
    <rPh sb="4" eb="6">
      <t>シホン</t>
    </rPh>
    <rPh sb="9" eb="11">
      <t>チョウタツ</t>
    </rPh>
    <rPh sb="11" eb="13">
      <t>ヨテイ</t>
    </rPh>
    <rPh sb="13" eb="14">
      <t>ガク</t>
    </rPh>
    <phoneticPr fontId="5"/>
  </si>
  <si>
    <t>うち負債による調達予定額</t>
    <rPh sb="2" eb="4">
      <t>フサイ</t>
    </rPh>
    <rPh sb="7" eb="9">
      <t>チョウタツ</t>
    </rPh>
    <rPh sb="9" eb="11">
      <t>ヨテイ</t>
    </rPh>
    <rPh sb="11" eb="12">
      <t>ガク</t>
    </rPh>
    <phoneticPr fontId="5"/>
  </si>
  <si>
    <t>補助金の受領額</t>
    <rPh sb="0" eb="2">
      <t>ホジョ</t>
    </rPh>
    <rPh sb="2" eb="3">
      <t>キン</t>
    </rPh>
    <rPh sb="4" eb="6">
      <t>ズリョウ</t>
    </rPh>
    <rPh sb="6" eb="7">
      <t>ガク</t>
    </rPh>
    <phoneticPr fontId="5"/>
  </si>
  <si>
    <t>資本金額</t>
    <rPh sb="0" eb="2">
      <t>シホン</t>
    </rPh>
    <rPh sb="2" eb="3">
      <t>キン</t>
    </rPh>
    <rPh sb="3" eb="4">
      <t>ガク</t>
    </rPh>
    <phoneticPr fontId="5"/>
  </si>
  <si>
    <t>出資者・
出資比率</t>
    <rPh sb="0" eb="3">
      <t>シュッシシャ</t>
    </rPh>
    <rPh sb="5" eb="7">
      <t>シュッシ</t>
    </rPh>
    <rPh sb="7" eb="9">
      <t>ヒリツ</t>
    </rPh>
    <phoneticPr fontId="5"/>
  </si>
  <si>
    <t>1.燃料調達計画</t>
    <rPh sb="2" eb="4">
      <t>ネンリョウ</t>
    </rPh>
    <rPh sb="4" eb="6">
      <t>チョウタツ</t>
    </rPh>
    <rPh sb="6" eb="8">
      <t>ケイカク</t>
    </rPh>
    <phoneticPr fontId="5"/>
  </si>
  <si>
    <t>調達事業者（発電事業者に燃料を納入する事業者）</t>
    <rPh sb="0" eb="2">
      <t>チョウタツ</t>
    </rPh>
    <rPh sb="2" eb="5">
      <t>ジギョウシャ</t>
    </rPh>
    <rPh sb="6" eb="8">
      <t>ハツデン</t>
    </rPh>
    <rPh sb="8" eb="11">
      <t>ジギョウシャ</t>
    </rPh>
    <rPh sb="12" eb="14">
      <t>ネンリョウ</t>
    </rPh>
    <rPh sb="15" eb="17">
      <t>ノウニュウ</t>
    </rPh>
    <rPh sb="19" eb="22">
      <t>ジギョウシャ</t>
    </rPh>
    <phoneticPr fontId="5"/>
  </si>
  <si>
    <t>調達地域（都道府県市町村）・原産国）</t>
    <rPh sb="0" eb="2">
      <t>チョウタツ</t>
    </rPh>
    <rPh sb="2" eb="4">
      <t>チイキ</t>
    </rPh>
    <phoneticPr fontId="5"/>
  </si>
  <si>
    <t>計</t>
    <rPh sb="0" eb="1">
      <t>ケイ</t>
    </rPh>
    <phoneticPr fontId="5"/>
  </si>
  <si>
    <t>2.関係者との調整状況</t>
    <rPh sb="2" eb="5">
      <t>カンケイシャ</t>
    </rPh>
    <rPh sb="7" eb="9">
      <t>チョウセイ</t>
    </rPh>
    <rPh sb="9" eb="11">
      <t>ジョウキョウ</t>
    </rPh>
    <phoneticPr fontId="5"/>
  </si>
  <si>
    <t>項目</t>
    <rPh sb="0" eb="2">
      <t>コウモク</t>
    </rPh>
    <phoneticPr fontId="5"/>
  </si>
  <si>
    <t>調整状況</t>
    <rPh sb="0" eb="2">
      <t>チョウセイ</t>
    </rPh>
    <rPh sb="2" eb="4">
      <t>ジョウキョウ</t>
    </rPh>
    <phoneticPr fontId="5"/>
  </si>
  <si>
    <t>担当者名（役職）</t>
    <rPh sb="0" eb="3">
      <t>タントウシャ</t>
    </rPh>
    <rPh sb="3" eb="4">
      <t>メイ</t>
    </rPh>
    <rPh sb="5" eb="7">
      <t>ヤクショク</t>
    </rPh>
    <phoneticPr fontId="5"/>
  </si>
  <si>
    <t>連絡先（TEL)</t>
    <rPh sb="0" eb="3">
      <t>レンラクサキ</t>
    </rPh>
    <phoneticPr fontId="5"/>
  </si>
  <si>
    <t>既存事業者(1)</t>
    <rPh sb="0" eb="5">
      <t>キソンジギョウシャ</t>
    </rPh>
    <phoneticPr fontId="5"/>
  </si>
  <si>
    <t>既存事業者(2)</t>
    <rPh sb="0" eb="5">
      <t>キソンジギョウシャ</t>
    </rPh>
    <phoneticPr fontId="5"/>
  </si>
  <si>
    <t xml:space="preserve">電源種別 </t>
    <phoneticPr fontId="5"/>
  </si>
  <si>
    <t xml:space="preserve">同時落札条件に係る事項 </t>
    <phoneticPr fontId="5"/>
  </si>
  <si>
    <t>特定送配電事業者に供出する容量</t>
    <phoneticPr fontId="5"/>
  </si>
  <si>
    <t>当該金融機関の選定理由</t>
    <phoneticPr fontId="5"/>
  </si>
  <si>
    <t>（１）都道府県との調整　
※調整が完了し、都道府県から調整完了通知書を入手してから記入すること。
（①木質バイオマスの供給源となる森林行政を所管する都道府県に対して燃料調達計画を説明し、調達地域の素材生産量との整合性の確認等を記載）
（②発電所を設置する都道府県が木質バイオマス供給源の都道府県と異なる場合は、設置する都道府県へも説明し確認内容を記載）</t>
    <phoneticPr fontId="5"/>
  </si>
  <si>
    <t>（２）森林管理局との調整
※調整が完了してから記入すること。
（国有林から調達しない場合はその旨記載すること。）</t>
    <phoneticPr fontId="5"/>
  </si>
  <si>
    <t>（３）既存用途の事業者への配慮
（製材、合板、木質ボード、畜産事業者、先行発電事業者など既存の事業者との間でバイオマス調達に関して支障の有無の確認及び具体的な確認方法、事業者の反応などを記載）</t>
    <phoneticPr fontId="5"/>
  </si>
  <si>
    <t>G列：広域使用欄</t>
    <rPh sb="1" eb="2">
      <t>レツ</t>
    </rPh>
    <rPh sb="3" eb="8">
      <t>コウイキシヨウラン</t>
    </rPh>
    <phoneticPr fontId="5"/>
  </si>
  <si>
    <t>H列：広域使用欄</t>
    <rPh sb="1" eb="2">
      <t>レツ</t>
    </rPh>
    <rPh sb="3" eb="8">
      <t>コウイキシヨウラン</t>
    </rPh>
    <phoneticPr fontId="5"/>
  </si>
  <si>
    <t>総合審査結果</t>
    <rPh sb="0" eb="2">
      <t>ソウゴウ</t>
    </rPh>
    <rPh sb="2" eb="6">
      <t>シンサケッカ</t>
    </rPh>
    <phoneticPr fontId="5"/>
  </si>
  <si>
    <t>情報分類</t>
    <rPh sb="0" eb="2">
      <t>ジョウホウ</t>
    </rPh>
    <rPh sb="2" eb="4">
      <t>ブンルイ</t>
    </rPh>
    <phoneticPr fontId="5"/>
  </si>
  <si>
    <t>項目</t>
    <phoneticPr fontId="5"/>
  </si>
  <si>
    <t>「参加登録申請者記入」シートからのデータ連携欄</t>
    <rPh sb="1" eb="3">
      <t>サンカ</t>
    </rPh>
    <rPh sb="3" eb="5">
      <t>トウロク</t>
    </rPh>
    <rPh sb="5" eb="7">
      <t>シンセイ</t>
    </rPh>
    <rPh sb="7" eb="8">
      <t>シャ</t>
    </rPh>
    <rPh sb="8" eb="10">
      <t>キニュウ</t>
    </rPh>
    <rPh sb="20" eb="22">
      <t>レンケイ</t>
    </rPh>
    <rPh sb="22" eb="23">
      <t>ラン</t>
    </rPh>
    <phoneticPr fontId="5"/>
  </si>
  <si>
    <t>広域機関審査結果</t>
    <rPh sb="0" eb="2">
      <t>コウイキ</t>
    </rPh>
    <rPh sb="2" eb="4">
      <t>キカン</t>
    </rPh>
    <rPh sb="4" eb="6">
      <t>シンサ</t>
    </rPh>
    <rPh sb="6" eb="8">
      <t>ケッカ</t>
    </rPh>
    <phoneticPr fontId="5"/>
  </si>
  <si>
    <t>備考（不合格理由等）</t>
    <rPh sb="0" eb="2">
      <t>ビコウ</t>
    </rPh>
    <rPh sb="3" eb="6">
      <t>フゴウカク</t>
    </rPh>
    <rPh sb="6" eb="8">
      <t>リユウ</t>
    </rPh>
    <rPh sb="8" eb="9">
      <t>ナド</t>
    </rPh>
    <phoneticPr fontId="5"/>
  </si>
  <si>
    <t>容量オークション区分</t>
    <rPh sb="0" eb="2">
      <t>ヨウリョウ</t>
    </rPh>
    <rPh sb="8" eb="10">
      <t>クブン</t>
    </rPh>
    <phoneticPr fontId="5"/>
  </si>
  <si>
    <t>長期脱炭素電源オークション</t>
    <phoneticPr fontId="5"/>
  </si>
  <si>
    <t>事業者名（コンソーシアムの場合は代表企業の事業者名）</t>
    <rPh sb="0" eb="4">
      <t>ジギョウシャメイ</t>
    </rPh>
    <rPh sb="13" eb="15">
      <t>バアイ</t>
    </rPh>
    <rPh sb="16" eb="18">
      <t>ダイヒョウ</t>
    </rPh>
    <rPh sb="18" eb="20">
      <t>キギョウ</t>
    </rPh>
    <rPh sb="21" eb="24">
      <t>ジギョウシャ</t>
    </rPh>
    <rPh sb="24" eb="25">
      <t>メイ</t>
    </rPh>
    <phoneticPr fontId="5"/>
  </si>
  <si>
    <t>kW</t>
  </si>
  <si>
    <t>YYYYMM</t>
  </si>
  <si>
    <t>相対契約上の契約変更締切期間</t>
    <rPh sb="0" eb="2">
      <t>アイタイ</t>
    </rPh>
    <rPh sb="2" eb="4">
      <t>ケイヤク</t>
    </rPh>
    <rPh sb="4" eb="5">
      <t>ジョウ</t>
    </rPh>
    <rPh sb="6" eb="8">
      <t>ケイヤク</t>
    </rPh>
    <rPh sb="8" eb="10">
      <t>ヘンコウ</t>
    </rPh>
    <rPh sb="10" eb="12">
      <t>シメキリ</t>
    </rPh>
    <rPh sb="12" eb="14">
      <t>キカン</t>
    </rPh>
    <phoneticPr fontId="5"/>
  </si>
  <si>
    <t>分</t>
    <rPh sb="0" eb="1">
      <t>フン</t>
    </rPh>
    <phoneticPr fontId="5"/>
  </si>
  <si>
    <t>同時落札条件の対象有無</t>
    <phoneticPr fontId="5"/>
  </si>
  <si>
    <t>同時落札条件に係る共用設備(燃料基地)の有無</t>
  </si>
  <si>
    <t>事業計画書</t>
    <rPh sb="0" eb="5">
      <t>ジギョウケイカクショ</t>
    </rPh>
    <phoneticPr fontId="5"/>
  </si>
  <si>
    <t>電源等情報登録様式(2024年度長期脱炭素電源オークション向け)</t>
    <rPh sb="0" eb="2">
      <t>デンゲン</t>
    </rPh>
    <rPh sb="2" eb="3">
      <t>トウ</t>
    </rPh>
    <rPh sb="3" eb="5">
      <t>ジョウホウ</t>
    </rPh>
    <rPh sb="5" eb="7">
      <t>トウロク</t>
    </rPh>
    <rPh sb="7" eb="9">
      <t>ヨウシキ</t>
    </rPh>
    <rPh sb="14" eb="15">
      <t>ネン</t>
    </rPh>
    <rPh sb="15" eb="16">
      <t>ド</t>
    </rPh>
    <rPh sb="16" eb="18">
      <t>チョウキ</t>
    </rPh>
    <rPh sb="18" eb="19">
      <t>ダツ</t>
    </rPh>
    <rPh sb="19" eb="21">
      <t>タンソ</t>
    </rPh>
    <rPh sb="21" eb="23">
      <t>デンゲン</t>
    </rPh>
    <rPh sb="29" eb="30">
      <t>ム</t>
    </rPh>
    <phoneticPr fontId="5"/>
  </si>
  <si>
    <t>脱炭素化に向けた改修のための追加投資か</t>
    <rPh sb="0" eb="1">
      <t>ダツ</t>
    </rPh>
    <rPh sb="1" eb="3">
      <t>タンソ</t>
    </rPh>
    <rPh sb="3" eb="4">
      <t>カ</t>
    </rPh>
    <rPh sb="5" eb="6">
      <t>ム</t>
    </rPh>
    <rPh sb="8" eb="10">
      <t>カイシュウ</t>
    </rPh>
    <rPh sb="14" eb="16">
      <t>ツイカ</t>
    </rPh>
    <rPh sb="16" eb="18">
      <t>トウシ</t>
    </rPh>
    <phoneticPr fontId="5"/>
  </si>
  <si>
    <t>改修しようとしている電源の電源等識別番号(1)</t>
    <rPh sb="0" eb="2">
      <t>カイシュウ</t>
    </rPh>
    <rPh sb="10" eb="12">
      <t>デンゲン</t>
    </rPh>
    <rPh sb="13" eb="15">
      <t>デンゲン</t>
    </rPh>
    <rPh sb="15" eb="16">
      <t>トウ</t>
    </rPh>
    <rPh sb="16" eb="18">
      <t>シキベツ</t>
    </rPh>
    <rPh sb="18" eb="20">
      <t>バンゴウ</t>
    </rPh>
    <phoneticPr fontId="5"/>
  </si>
  <si>
    <t>改修しようとしている電源の電源等識別番号(2)</t>
    <rPh sb="0" eb="2">
      <t>カイシュウ</t>
    </rPh>
    <rPh sb="10" eb="12">
      <t>デンゲン</t>
    </rPh>
    <rPh sb="13" eb="15">
      <t>デンゲン</t>
    </rPh>
    <rPh sb="15" eb="16">
      <t>トウ</t>
    </rPh>
    <rPh sb="16" eb="18">
      <t>シキベツ</t>
    </rPh>
    <rPh sb="18" eb="20">
      <t>バンゴウ</t>
    </rPh>
    <phoneticPr fontId="5"/>
  </si>
  <si>
    <t>改修しようとしている電源の電源等識別番号(3)</t>
    <rPh sb="0" eb="2">
      <t>カイシュウ</t>
    </rPh>
    <rPh sb="10" eb="12">
      <t>デンゲン</t>
    </rPh>
    <rPh sb="13" eb="15">
      <t>デンゲン</t>
    </rPh>
    <rPh sb="15" eb="16">
      <t>トウ</t>
    </rPh>
    <rPh sb="16" eb="18">
      <t>シキベツ</t>
    </rPh>
    <rPh sb="18" eb="20">
      <t>バンゴウ</t>
    </rPh>
    <phoneticPr fontId="5"/>
  </si>
  <si>
    <t>改修しようとしている電源の電源等識別番号(4)</t>
    <rPh sb="0" eb="2">
      <t>カイシュウ</t>
    </rPh>
    <rPh sb="10" eb="12">
      <t>デンゲン</t>
    </rPh>
    <rPh sb="13" eb="15">
      <t>デンゲン</t>
    </rPh>
    <rPh sb="15" eb="16">
      <t>トウ</t>
    </rPh>
    <rPh sb="16" eb="18">
      <t>シキベツ</t>
    </rPh>
    <rPh sb="18" eb="20">
      <t>バンゴウ</t>
    </rPh>
    <phoneticPr fontId="5"/>
  </si>
  <si>
    <t>改修しようとしている電源の電源等識別番号(5)</t>
    <rPh sb="0" eb="2">
      <t>カイシュウ</t>
    </rPh>
    <rPh sb="10" eb="12">
      <t>デンゲン</t>
    </rPh>
    <rPh sb="13" eb="15">
      <t>デンゲン</t>
    </rPh>
    <rPh sb="15" eb="16">
      <t>トウ</t>
    </rPh>
    <rPh sb="16" eb="18">
      <t>シキベツ</t>
    </rPh>
    <rPh sb="18" eb="20">
      <t>バンゴウ</t>
    </rPh>
    <phoneticPr fontId="5"/>
  </si>
  <si>
    <t>地熱</t>
    <rPh sb="0" eb="2">
      <t>チネツ</t>
    </rPh>
    <phoneticPr fontId="5"/>
  </si>
  <si>
    <t>LNG専焼火力</t>
    <rPh sb="3" eb="5">
      <t>センショウ</t>
    </rPh>
    <rPh sb="5" eb="7">
      <t>カリョク</t>
    </rPh>
    <phoneticPr fontId="5"/>
  </si>
  <si>
    <t>本オークションで落札した火力電源が、脱炭素化に向けた追加的な改修を行うために投資を行い、本オークションに再度応札をする場合「○」を選択(プルダウン)
※前年度以前に落札した電源の追加投資分の参加登録の場合のみ入力
※電源等情報登録期間を過ぎると変更できません</t>
    <rPh sb="38" eb="40">
      <t>トウシ</t>
    </rPh>
    <rPh sb="41" eb="42">
      <t>オコナ</t>
    </rPh>
    <rPh sb="76" eb="79">
      <t>ゼンネンド</t>
    </rPh>
    <rPh sb="79" eb="81">
      <t>イゼン</t>
    </rPh>
    <rPh sb="82" eb="84">
      <t>ラクサツ</t>
    </rPh>
    <rPh sb="86" eb="88">
      <t>デンゲン</t>
    </rPh>
    <rPh sb="89" eb="91">
      <t>ツイカ</t>
    </rPh>
    <rPh sb="91" eb="93">
      <t>トウシ</t>
    </rPh>
    <rPh sb="93" eb="94">
      <t>ブン</t>
    </rPh>
    <rPh sb="95" eb="97">
      <t>サンカ</t>
    </rPh>
    <rPh sb="97" eb="99">
      <t>トウロク</t>
    </rPh>
    <rPh sb="100" eb="102">
      <t>バアイ</t>
    </rPh>
    <rPh sb="104" eb="106">
      <t>ニュウリョク</t>
    </rPh>
    <phoneticPr fontId="5"/>
  </si>
  <si>
    <t>*</t>
    <phoneticPr fontId="3"/>
  </si>
  <si>
    <t>拠点整備支援制度適用の希望の有無</t>
    <phoneticPr fontId="3"/>
  </si>
  <si>
    <t>新設・リプレース等/既設火力の改修の区分</t>
    <rPh sb="0" eb="2">
      <t>シンセツ</t>
    </rPh>
    <rPh sb="8" eb="9">
      <t>トウ</t>
    </rPh>
    <rPh sb="10" eb="12">
      <t>キセツ</t>
    </rPh>
    <rPh sb="12" eb="14">
      <t>カリョク</t>
    </rPh>
    <rPh sb="15" eb="17">
      <t>カイシュウ</t>
    </rPh>
    <rPh sb="18" eb="20">
      <t>クブン</t>
    </rPh>
    <phoneticPr fontId="5"/>
  </si>
  <si>
    <t>新設・リプレース等/既設火力の改修の区分</t>
    <phoneticPr fontId="3"/>
  </si>
  <si>
    <t>容量市場システムで発番後に記入※電源等情報登録合格後に、本機関担当者が入力しますので、ご確認ください</t>
    <rPh sb="9" eb="11">
      <t>ハツバン</t>
    </rPh>
    <rPh sb="11" eb="12">
      <t>ゴ</t>
    </rPh>
    <rPh sb="13" eb="15">
      <t>キニュウ</t>
    </rPh>
    <rPh sb="16" eb="18">
      <t>デンゲン</t>
    </rPh>
    <rPh sb="18" eb="19">
      <t>トウ</t>
    </rPh>
    <rPh sb="19" eb="21">
      <t>ジョウホウ</t>
    </rPh>
    <rPh sb="21" eb="23">
      <t>トウロク</t>
    </rPh>
    <rPh sb="23" eb="25">
      <t>ゴウカク</t>
    </rPh>
    <rPh sb="25" eb="26">
      <t>ゴ</t>
    </rPh>
    <rPh sb="28" eb="29">
      <t>ホン</t>
    </rPh>
    <rPh sb="29" eb="31">
      <t>キカン</t>
    </rPh>
    <rPh sb="31" eb="34">
      <t>タントウシャ</t>
    </rPh>
    <rPh sb="35" eb="37">
      <t>ニュウリョク</t>
    </rPh>
    <rPh sb="44" eb="46">
      <t>カクニン</t>
    </rPh>
    <phoneticPr fontId="5"/>
  </si>
  <si>
    <t>設備容量(発電端)</t>
  </si>
  <si>
    <t>所内消費に供出する容量</t>
  </si>
  <si>
    <t>自家消費に供出する容量(ベース分)</t>
  </si>
  <si>
    <t>設備容量(送電端)</t>
  </si>
  <si>
    <t>自家消費に供出する容量(変動分)</t>
  </si>
  <si>
    <t>自己託送に供出する容量</t>
  </si>
  <si>
    <t>特定供給に供出する容量</t>
  </si>
  <si>
    <t>特定送配電事業者に供出する容量</t>
  </si>
  <si>
    <t>本オークションの参加要件を満たさない発電容量</t>
  </si>
  <si>
    <t>FIT/FIPに供出する容量</t>
  </si>
  <si>
    <t>本オークションに参加可能な設備容量(送電端)</t>
  </si>
  <si>
    <t>新設・リプレース等/既設火力の改修の区分</t>
    <phoneticPr fontId="3"/>
  </si>
  <si>
    <t>補助金の受領額</t>
    <rPh sb="0" eb="3">
      <t>ホジョキン</t>
    </rPh>
    <rPh sb="4" eb="6">
      <t>ジュリョウ</t>
    </rPh>
    <rPh sb="6" eb="7">
      <t>ガク</t>
    </rPh>
    <phoneticPr fontId="5"/>
  </si>
  <si>
    <t>2.本シートの記入完了後、記入した項目が「事業計画書」・「電源等情報登録様式」、および該当する場合「バイオマス発電設備に係る燃料調達計画」シートの全項目が埋まっていることを確認してください。</t>
    <rPh sb="7" eb="12">
      <t>キニュウカンリョウゴ</t>
    </rPh>
    <rPh sb="13" eb="15">
      <t>キニュウ</t>
    </rPh>
    <rPh sb="17" eb="19">
      <t>コウモク</t>
    </rPh>
    <rPh sb="21" eb="26">
      <t>ジギョウケイカクショ</t>
    </rPh>
    <rPh sb="29" eb="34">
      <t>デンゲントウジョウホウ</t>
    </rPh>
    <rPh sb="34" eb="38">
      <t>トウロクヨウシキ</t>
    </rPh>
    <rPh sb="43" eb="45">
      <t>ガイトウ</t>
    </rPh>
    <rPh sb="47" eb="49">
      <t>バアイ</t>
    </rPh>
    <rPh sb="73" eb="76">
      <t>ゼンコウモク</t>
    </rPh>
    <rPh sb="77" eb="78">
      <t>ウ</t>
    </rPh>
    <rPh sb="86" eb="88">
      <t>カクニン</t>
    </rPh>
    <phoneticPr fontId="5"/>
  </si>
  <si>
    <t>新設</t>
    <rPh sb="0" eb="2">
      <t>シンセツ</t>
    </rPh>
    <phoneticPr fontId="5"/>
  </si>
  <si>
    <t>バイオマス発電設備に係る燃料調達計画</t>
    <rPh sb="5" eb="9">
      <t>ハツデンセツビ</t>
    </rPh>
    <rPh sb="10" eb="11">
      <t>カカ</t>
    </rPh>
    <rPh sb="12" eb="14">
      <t>ネンリョウ</t>
    </rPh>
    <rPh sb="14" eb="16">
      <t>チョウタツ</t>
    </rPh>
    <rPh sb="16" eb="18">
      <t>ケイカク</t>
    </rPh>
    <phoneticPr fontId="3"/>
  </si>
  <si>
    <t>蓄電池に係る事業計画</t>
    <rPh sb="0" eb="3">
      <t>チクデンチ</t>
    </rPh>
    <rPh sb="4" eb="5">
      <t>カカ</t>
    </rPh>
    <rPh sb="6" eb="10">
      <t>ジギョウケイカク</t>
    </rPh>
    <phoneticPr fontId="3"/>
  </si>
  <si>
    <t>脱炭素化に向けた対応（脱炭素化ロードマップの提出）</t>
    <rPh sb="0" eb="1">
      <t>ダツ</t>
    </rPh>
    <rPh sb="1" eb="3">
      <t>タンソ</t>
    </rPh>
    <rPh sb="3" eb="4">
      <t>カ</t>
    </rPh>
    <rPh sb="5" eb="6">
      <t>ム</t>
    </rPh>
    <rPh sb="8" eb="10">
      <t>タイオウ</t>
    </rPh>
    <rPh sb="11" eb="12">
      <t>ダツ</t>
    </rPh>
    <rPh sb="12" eb="14">
      <t>タンソ</t>
    </rPh>
    <rPh sb="14" eb="15">
      <t>カ</t>
    </rPh>
    <rPh sb="22" eb="24">
      <t>テイシュツ</t>
    </rPh>
    <phoneticPr fontId="5"/>
  </si>
  <si>
    <t>バイオマス発電設備に係る燃料調達計画の提出</t>
    <rPh sb="5" eb="9">
      <t>ハツデンセツビ</t>
    </rPh>
    <rPh sb="10" eb="11">
      <t>カカ</t>
    </rPh>
    <rPh sb="12" eb="16">
      <t>ネンリョウチョウタツ</t>
    </rPh>
    <rPh sb="16" eb="18">
      <t>ケイカク</t>
    </rPh>
    <rPh sb="19" eb="21">
      <t>テイシュツ</t>
    </rPh>
    <phoneticPr fontId="5"/>
  </si>
  <si>
    <t>蓄電池の事業計画の提出</t>
    <rPh sb="0" eb="3">
      <t>チクデンチ</t>
    </rPh>
    <rPh sb="4" eb="6">
      <t>ジギョウ</t>
    </rPh>
    <rPh sb="6" eb="8">
      <t>ケイカク</t>
    </rPh>
    <rPh sb="9" eb="11">
      <t>テイシュツ</t>
    </rPh>
    <phoneticPr fontId="5"/>
  </si>
  <si>
    <t>あり</t>
  </si>
  <si>
    <t>-</t>
    <phoneticPr fontId="3"/>
  </si>
  <si>
    <t>1111111111</t>
    <phoneticPr fontId="3"/>
  </si>
  <si>
    <t>○</t>
  </si>
  <si>
    <t>0000000000</t>
    <phoneticPr fontId="3"/>
  </si>
  <si>
    <t>0000000001</t>
  </si>
  <si>
    <t>0000000002</t>
  </si>
  <si>
    <t>なし</t>
  </si>
  <si>
    <t>希望している</t>
  </si>
  <si>
    <t>プロジェクトファイナンス</t>
  </si>
  <si>
    <t>同上</t>
    <rPh sb="0" eb="2">
      <t>ドウジョウ</t>
    </rPh>
    <phoneticPr fontId="5"/>
  </si>
  <si>
    <t>電源等情報登録様式(2023年度長期脱炭素電源オークション向け)</t>
    <rPh sb="0" eb="2">
      <t>デンゲン</t>
    </rPh>
    <rPh sb="2" eb="3">
      <t>トウ</t>
    </rPh>
    <rPh sb="3" eb="5">
      <t>ジョウホウ</t>
    </rPh>
    <rPh sb="5" eb="7">
      <t>トウロク</t>
    </rPh>
    <rPh sb="7" eb="9">
      <t>ヨウシキ</t>
    </rPh>
    <rPh sb="14" eb="15">
      <t>ネン</t>
    </rPh>
    <rPh sb="15" eb="16">
      <t>ド</t>
    </rPh>
    <rPh sb="16" eb="18">
      <t>チョウキ</t>
    </rPh>
    <rPh sb="18" eb="19">
      <t>ダツ</t>
    </rPh>
    <rPh sb="19" eb="21">
      <t>タンソ</t>
    </rPh>
    <rPh sb="21" eb="23">
      <t>デンゲン</t>
    </rPh>
    <rPh sb="29" eb="30">
      <t>ム</t>
    </rPh>
    <phoneticPr fontId="5"/>
  </si>
  <si>
    <t>制度適用期間</t>
    <rPh sb="0" eb="2">
      <t>セイド</t>
    </rPh>
    <rPh sb="2" eb="4">
      <t>テキヨウ</t>
    </rPh>
    <rPh sb="4" eb="6">
      <t>キカン</t>
    </rPh>
    <phoneticPr fontId="5"/>
  </si>
  <si>
    <t>年間</t>
    <rPh sb="0" eb="2">
      <t>ネンカン</t>
    </rPh>
    <phoneticPr fontId="5"/>
  </si>
  <si>
    <t>新設/リプレース/既設火力の改修の区分</t>
    <rPh sb="0" eb="2">
      <t>シンセツ</t>
    </rPh>
    <rPh sb="9" eb="11">
      <t>キセツ</t>
    </rPh>
    <rPh sb="11" eb="13">
      <t>カリョク</t>
    </rPh>
    <rPh sb="14" eb="16">
      <t>カイシュウ</t>
    </rPh>
    <rPh sb="17" eb="19">
      <t>クブン</t>
    </rPh>
    <phoneticPr fontId="5"/>
  </si>
  <si>
    <t>発電方式の区分</t>
    <rPh sb="0" eb="2">
      <t>ハツデン</t>
    </rPh>
    <rPh sb="2" eb="4">
      <t>ホウシキ</t>
    </rPh>
    <rPh sb="5" eb="7">
      <t>クブン</t>
    </rPh>
    <phoneticPr fontId="5"/>
  </si>
  <si>
    <t>リプレースに係る補足情報</t>
    <rPh sb="6" eb="7">
      <t>カカ</t>
    </rPh>
    <rPh sb="8" eb="10">
      <t>ホソク</t>
    </rPh>
    <rPh sb="10" eb="12">
      <t>ジョウホウ</t>
    </rPh>
    <phoneticPr fontId="5"/>
  </si>
  <si>
    <t>本オークションに参加可能な設備容量(送電端)</t>
    <rPh sb="0" eb="1">
      <t>ホン</t>
    </rPh>
    <rPh sb="8" eb="12">
      <t>サンカカノウ</t>
    </rPh>
    <rPh sb="13" eb="17">
      <t>セツビヨウリョウ</t>
    </rPh>
    <rPh sb="18" eb="20">
      <t>ソウデン</t>
    </rPh>
    <rPh sb="20" eb="21">
      <t>タン</t>
    </rPh>
    <phoneticPr fontId="5"/>
  </si>
  <si>
    <t>同上</t>
    <rPh sb="0" eb="2">
      <t>ドウジョウ</t>
    </rPh>
    <phoneticPr fontId="3"/>
  </si>
  <si>
    <t>留意事項：</t>
    <rPh sb="0" eb="4">
      <t>リュウイジコウ</t>
    </rPh>
    <phoneticPr fontId="5"/>
  </si>
  <si>
    <t>1.「事業計画書」、「バイオマス発電設備に係る燃料調達計画」の情報は、その時点での確度の高い情報をもとに作成し、電源等情報の登録受付期間中に提出してください。なお「未定」の部分が多数ある等、事業の実施能力や事業の確実性が認められない場合、応札が認められない場合があります。</t>
    <rPh sb="3" eb="8">
      <t>ジギョウケイカクショ</t>
    </rPh>
    <rPh sb="16" eb="20">
      <t>ハツデンセツビ</t>
    </rPh>
    <rPh sb="21" eb="22">
      <t>カカ</t>
    </rPh>
    <rPh sb="23" eb="29">
      <t>ネンリョウチョウタツケイカク</t>
    </rPh>
    <rPh sb="31" eb="33">
      <t>ジョウホウ</t>
    </rPh>
    <rPh sb="37" eb="39">
      <t>ジテン</t>
    </rPh>
    <rPh sb="41" eb="43">
      <t>カクド</t>
    </rPh>
    <rPh sb="44" eb="45">
      <t>タカ</t>
    </rPh>
    <rPh sb="46" eb="48">
      <t>ジョウホウ</t>
    </rPh>
    <rPh sb="52" eb="54">
      <t>サクセイ</t>
    </rPh>
    <rPh sb="56" eb="61">
      <t>デンゲントウジョウホウ</t>
    </rPh>
    <rPh sb="62" eb="64">
      <t>トウロク</t>
    </rPh>
    <rPh sb="64" eb="69">
      <t>ウケツケキカンチュウ</t>
    </rPh>
    <rPh sb="70" eb="72">
      <t>テイシュツ</t>
    </rPh>
    <rPh sb="82" eb="84">
      <t>ミテイ</t>
    </rPh>
    <rPh sb="86" eb="88">
      <t>ブブン</t>
    </rPh>
    <rPh sb="89" eb="91">
      <t>タスウ</t>
    </rPh>
    <rPh sb="93" eb="94">
      <t>トウ</t>
    </rPh>
    <rPh sb="95" eb="97">
      <t>ジギョウ</t>
    </rPh>
    <rPh sb="98" eb="102">
      <t>ジッシノウリョク</t>
    </rPh>
    <rPh sb="103" eb="105">
      <t>ジギョウ</t>
    </rPh>
    <rPh sb="106" eb="109">
      <t>カクジツセイ</t>
    </rPh>
    <rPh sb="110" eb="111">
      <t>ミト</t>
    </rPh>
    <rPh sb="116" eb="118">
      <t>バアイ</t>
    </rPh>
    <rPh sb="119" eb="121">
      <t>オウサツ</t>
    </rPh>
    <rPh sb="122" eb="123">
      <t>ミト</t>
    </rPh>
    <rPh sb="128" eb="130">
      <t>バアイ</t>
    </rPh>
    <phoneticPr fontId="5"/>
  </si>
  <si>
    <t>※記載項目のうち、登録時点で記入できない項目の一部は、供給力提供開始時期までに取得し、速やかに報告する前提で、空欄での提出でも構いません。</t>
    <phoneticPr fontId="5"/>
  </si>
  <si>
    <t>-</t>
    <phoneticPr fontId="3"/>
  </si>
  <si>
    <t>脱炭素化に向けた改修のための追加投資か</t>
    <phoneticPr fontId="3"/>
  </si>
  <si>
    <t>参加登録する事業者の単位を選択(プルダウン)
※電源等情報登録後は、約定結果の公表日まで変更できません</t>
    <rPh sb="0" eb="2">
      <t>サンカ</t>
    </rPh>
    <rPh sb="2" eb="4">
      <t>トウロク</t>
    </rPh>
    <rPh sb="6" eb="9">
      <t>ジギョウシャ</t>
    </rPh>
    <rPh sb="10" eb="12">
      <t>タンイ</t>
    </rPh>
    <rPh sb="13" eb="15">
      <t>センタク</t>
    </rPh>
    <rPh sb="34" eb="36">
      <t>ヤクジョウ</t>
    </rPh>
    <rPh sb="36" eb="38">
      <t>ケッカ</t>
    </rPh>
    <rPh sb="39" eb="41">
      <t>コウヒョウ</t>
    </rPh>
    <rPh sb="41" eb="42">
      <t>ビ</t>
    </rPh>
    <rPh sb="44" eb="46">
      <t>ヘンコウ</t>
    </rPh>
    <phoneticPr fontId="5"/>
  </si>
  <si>
    <t>容量市場システムの事業者情報登録にて採番された番号を入力
※電源等情報登録後は、約定結果の公表日まで変更できません</t>
    <rPh sb="0" eb="2">
      <t>ヨウリョウ</t>
    </rPh>
    <rPh sb="2" eb="4">
      <t>シジョウ</t>
    </rPh>
    <rPh sb="9" eb="12">
      <t>ジギョウシャ</t>
    </rPh>
    <rPh sb="12" eb="14">
      <t>ジョウホウ</t>
    </rPh>
    <rPh sb="14" eb="16">
      <t>トウロク</t>
    </rPh>
    <rPh sb="18" eb="20">
      <t>サイバン</t>
    </rPh>
    <rPh sb="23" eb="25">
      <t>バンゴウ</t>
    </rPh>
    <rPh sb="26" eb="28">
      <t>ニュウリョク</t>
    </rPh>
    <phoneticPr fontId="5"/>
  </si>
  <si>
    <t>安定電源(固定)
※電源等情報登録後は、約定結果の公表日まで変更できません</t>
    <rPh sb="0" eb="2">
      <t>アンテイ</t>
    </rPh>
    <rPh sb="2" eb="4">
      <t>デンゲン</t>
    </rPh>
    <rPh sb="5" eb="7">
      <t>コテイ</t>
    </rPh>
    <phoneticPr fontId="5"/>
  </si>
  <si>
    <t>電源等の名称を入力(形式任意)
※電源等情報登録後は、約定結果の公表日まで変更できません</t>
    <rPh sb="0" eb="2">
      <t>デンゲン</t>
    </rPh>
    <rPh sb="2" eb="3">
      <t>トウ</t>
    </rPh>
    <rPh sb="4" eb="6">
      <t>メイショウ</t>
    </rPh>
    <rPh sb="7" eb="9">
      <t>ニュウリョク</t>
    </rPh>
    <rPh sb="12" eb="14">
      <t>ニンイ</t>
    </rPh>
    <phoneticPr fontId="5"/>
  </si>
  <si>
    <t>発電量調整供給契約に基づく受電地点明細表に記載の番号を入力(半角数字22桁)
受電地点特定番号が発番されていない新設電源の場合、「9999999999999999999999(22桁)」を入力
※電源等情報登録後は、約定結果の公表日まで変更できません</t>
    <rPh sb="21" eb="23">
      <t>キサイ</t>
    </rPh>
    <rPh sb="24" eb="26">
      <t>バンゴウ</t>
    </rPh>
    <rPh sb="27" eb="29">
      <t>ニュウリョク</t>
    </rPh>
    <rPh sb="30" eb="32">
      <t>ハンカク</t>
    </rPh>
    <rPh sb="32" eb="34">
      <t>スウジ</t>
    </rPh>
    <rPh sb="36" eb="37">
      <t>ケタ</t>
    </rPh>
    <phoneticPr fontId="5"/>
  </si>
  <si>
    <t>系統コードの上1桁(下記参照)をもとに選択(プルダウン)
系統接続するエリアが複数存在する場合は、主として系統接続するエリアを選択
参考：系統コードの上1桁
1.北海道　2.東北　3.東京　4.中部　5.北陸　6.関西　7.中国　8.四国　9.九州
※電源等情報登録後は、約定結果の公表日まで変更できません</t>
    <phoneticPr fontId="5"/>
  </si>
  <si>
    <t>混焼火力の場合の熱量ベースの混焼率を入力(0以上100以下の整数または少数を含む数)
※電源等情報登録後は、約定結果の公表日まで変更できません</t>
    <rPh sb="0" eb="2">
      <t>コンショウ</t>
    </rPh>
    <rPh sb="2" eb="3">
      <t>ヒ</t>
    </rPh>
    <rPh sb="3" eb="4">
      <t>リョク</t>
    </rPh>
    <rPh sb="5" eb="7">
      <t>バアイ</t>
    </rPh>
    <rPh sb="8" eb="10">
      <t>ネツリョウ</t>
    </rPh>
    <rPh sb="14" eb="16">
      <t>コンショウ</t>
    </rPh>
    <rPh sb="16" eb="17">
      <t>リツ</t>
    </rPh>
    <rPh sb="18" eb="20">
      <t>ニュウリョク</t>
    </rPh>
    <rPh sb="22" eb="24">
      <t>イジョウ</t>
    </rPh>
    <rPh sb="27" eb="29">
      <t>イカ</t>
    </rPh>
    <rPh sb="30" eb="32">
      <t>セイスウ</t>
    </rPh>
    <rPh sb="35" eb="37">
      <t>ショウスウ</t>
    </rPh>
    <rPh sb="38" eb="39">
      <t>フク</t>
    </rPh>
    <rPh sb="40" eb="41">
      <t>カズ</t>
    </rPh>
    <phoneticPr fontId="5"/>
  </si>
  <si>
    <t>0kW以上の整数で容量を入力(半角数字)※小数以下を切り捨てて入力して下さい
※電源等情報登録後は、約定結果の公表日まで変更できません。なお、各種容量は応札価格の監視に使用されます</t>
    <rPh sb="3" eb="5">
      <t>イジョウ</t>
    </rPh>
    <rPh sb="6" eb="8">
      <t>セイスウ</t>
    </rPh>
    <rPh sb="9" eb="11">
      <t>ヨウリョウ</t>
    </rPh>
    <rPh sb="12" eb="14">
      <t>ニュウリョク</t>
    </rPh>
    <rPh sb="15" eb="17">
      <t>ハンカク</t>
    </rPh>
    <rPh sb="17" eb="19">
      <t>スウジ</t>
    </rPh>
    <rPh sb="21" eb="25">
      <t>ショウスウイカ</t>
    </rPh>
    <rPh sb="26" eb="27">
      <t>キ</t>
    </rPh>
    <rPh sb="28" eb="29">
      <t>ス</t>
    </rPh>
    <rPh sb="31" eb="33">
      <t>ニュウリョク</t>
    </rPh>
    <rPh sb="35" eb="36">
      <t>クダ</t>
    </rPh>
    <phoneticPr fontId="5"/>
  </si>
  <si>
    <t>0kW以上の整数で容量を入力(半角数字)※小数以下を切り捨てて入力して下さい
※電源等情報登録後は、約定結果の公表日まで変更できません。なお、各種容量は応札価格の監視に使用されます</t>
    <phoneticPr fontId="3"/>
  </si>
  <si>
    <t>自動計算
※電源等情報登録後は、約定結果の公表日まで変更できません。なお、各種容量は応札価格の監視に使用されます</t>
    <rPh sb="0" eb="4">
      <t>ジドウケイサン</t>
    </rPh>
    <phoneticPr fontId="5"/>
  </si>
  <si>
    <t>運開予定年月を入力(半角数字 YYYYMM形式)
※電源等情報登録後は、約定結果の公表日まで変更できません</t>
    <rPh sb="0" eb="2">
      <t>ウンカイ</t>
    </rPh>
    <rPh sb="2" eb="4">
      <t>ヨテイ</t>
    </rPh>
    <rPh sb="4" eb="6">
      <t>ネンゲツ</t>
    </rPh>
    <rPh sb="7" eb="9">
      <t>ニュウリョク</t>
    </rPh>
    <rPh sb="10" eb="12">
      <t>ハンカク</t>
    </rPh>
    <rPh sb="12" eb="14">
      <t>スウジ</t>
    </rPh>
    <rPh sb="21" eb="23">
      <t>ケイシキ</t>
    </rPh>
    <phoneticPr fontId="5"/>
  </si>
  <si>
    <t>「あり」または「なし」を選択(プルダウン)
※電源等情報登録後は、約定結果の公表日まで変更できません</t>
    <rPh sb="12" eb="14">
      <t>センタク</t>
    </rPh>
    <phoneticPr fontId="5"/>
  </si>
  <si>
    <t>FIT 認定 ID を入力した場合、特定契約の終了年月を西暦で入力(半角数字 YYYYMM形式)
※電源等情報登録後は、約定結果の公表日まで変更できません</t>
    <rPh sb="34" eb="38">
      <t>ハンカクスウジ</t>
    </rPh>
    <rPh sb="45" eb="47">
      <t>ケイシキ</t>
    </rPh>
    <phoneticPr fontId="5"/>
  </si>
  <si>
    <t>相対契約を締結している電源の場合に限り入力。
※電源等情報登録時点では空欄で登録可能ですが、対象実需給年度の前（時期は、別途公表）までに登録してください。なお電源等情報登録後は、約定結果の公表日まで変更できません</t>
    <phoneticPr fontId="5"/>
  </si>
  <si>
    <t>BGコードを入力(半角英数字)
※電源等情報登録時点では空欄で登録可能ですが、対象実需給年度の前（時期は、別途公表）までに登録してください。なお電源等情報登録後は、約定結果の公表日まで変更できません</t>
    <rPh sb="6" eb="8">
      <t>ニュウリョク</t>
    </rPh>
    <rPh sb="9" eb="11">
      <t>ハンカク</t>
    </rPh>
    <rPh sb="11" eb="14">
      <t>エイスウジ</t>
    </rPh>
    <phoneticPr fontId="5"/>
  </si>
  <si>
    <t>対応策を入力※電源等情報登録後は、約定結果の公表日まで変更できません</t>
    <rPh sb="0" eb="2">
      <t>タイオウ</t>
    </rPh>
    <rPh sb="2" eb="3">
      <t>サク</t>
    </rPh>
    <rPh sb="4" eb="6">
      <t>ニュウリョク</t>
    </rPh>
    <phoneticPr fontId="5"/>
  </si>
  <si>
    <t>事業者の反応を入力※電源等情報登録後は、約定結果の公表日まで変更できません</t>
    <rPh sb="0" eb="3">
      <t>ジギョウシャ</t>
    </rPh>
    <rPh sb="4" eb="6">
      <t>ハンノウ</t>
    </rPh>
    <rPh sb="7" eb="9">
      <t>ニュウリョク</t>
    </rPh>
    <phoneticPr fontId="5"/>
  </si>
  <si>
    <t>確認方法を入力※電源等情報登録後は、約定結果の公表日まで変更できません</t>
    <rPh sb="0" eb="2">
      <t>カクニン</t>
    </rPh>
    <rPh sb="2" eb="4">
      <t>ホウホウ</t>
    </rPh>
    <rPh sb="5" eb="7">
      <t>ニュウリョク</t>
    </rPh>
    <phoneticPr fontId="5"/>
  </si>
  <si>
    <t>説明年月日を入力(YYYYMMDD)
※電源等情報登録後は、約定結果の公表日まで変更できません</t>
    <rPh sb="0" eb="2">
      <t>セツメイ</t>
    </rPh>
    <rPh sb="2" eb="5">
      <t>ネンガッピ</t>
    </rPh>
    <rPh sb="6" eb="8">
      <t>ニュウリョク</t>
    </rPh>
    <phoneticPr fontId="5"/>
  </si>
  <si>
    <t>既存事業者(1)の名称を入力
※電源等情報登録後は、約定結果の公表日まで変更できません</t>
    <rPh sb="9" eb="11">
      <t>メイショウ</t>
    </rPh>
    <rPh sb="12" eb="14">
      <t>ニュウリョク</t>
    </rPh>
    <phoneticPr fontId="5"/>
  </si>
  <si>
    <t>調達地域を入力※電源等情報登録後は、約定結果の公表日まで変更できません</t>
    <rPh sb="0" eb="2">
      <t>チョウタツ</t>
    </rPh>
    <rPh sb="2" eb="4">
      <t>チイキ</t>
    </rPh>
    <rPh sb="5" eb="7">
      <t>ニュウリョク</t>
    </rPh>
    <phoneticPr fontId="5"/>
  </si>
  <si>
    <t>調達事業者を入力※電源等情報登録後は、約定結果の公表日まで変更できません</t>
    <rPh sb="0" eb="2">
      <t>チョウタツ</t>
    </rPh>
    <rPh sb="2" eb="5">
      <t>ジギョウシャ</t>
    </rPh>
    <rPh sb="6" eb="8">
      <t>ニュウリョク</t>
    </rPh>
    <phoneticPr fontId="5"/>
  </si>
  <si>
    <t>年間使用量を入力(0以上の整数)
※電源等情報登録後は、約定結果の公表日まで変更できません</t>
    <rPh sb="0" eb="2">
      <t>ネンカン</t>
    </rPh>
    <rPh sb="2" eb="5">
      <t>シヨウリョウ</t>
    </rPh>
    <rPh sb="6" eb="8">
      <t>ニュウリョク</t>
    </rPh>
    <rPh sb="10" eb="12">
      <t>イジョウ</t>
    </rPh>
    <rPh sb="13" eb="15">
      <t>セイスウ</t>
    </rPh>
    <phoneticPr fontId="5"/>
  </si>
  <si>
    <t>燃料(1)の名称を入力※電源等情報登録後は、約定結果の公表日まで変更できません</t>
    <rPh sb="6" eb="8">
      <t>メイショウ</t>
    </rPh>
    <rPh sb="9" eb="11">
      <t>ニュウリョク</t>
    </rPh>
    <phoneticPr fontId="5"/>
  </si>
  <si>
    <t>補助金の受領額を入力(0以上の整数)
※電源等情報登録後は、約定結果の公表日まで変更できません</t>
    <rPh sb="0" eb="3">
      <t>ホジョキン</t>
    </rPh>
    <rPh sb="4" eb="6">
      <t>ズリョウ</t>
    </rPh>
    <rPh sb="6" eb="7">
      <t>ガク</t>
    </rPh>
    <rPh sb="15" eb="17">
      <t>セイスウ</t>
    </rPh>
    <phoneticPr fontId="5"/>
  </si>
  <si>
    <t>補助金の内容を入力※電源等情報登録後は、約定結果の公表日まで変更できません</t>
    <rPh sb="0" eb="3">
      <t>ホジョキン</t>
    </rPh>
    <rPh sb="4" eb="6">
      <t>ナイヨウ</t>
    </rPh>
    <rPh sb="7" eb="9">
      <t>ニュウリョク</t>
    </rPh>
    <phoneticPr fontId="5"/>
  </si>
  <si>
    <t>補助金の名称を入力※電源等情報登録後は、約定結果の公表日まで変更できません</t>
    <rPh sb="4" eb="6">
      <t>メイショウ</t>
    </rPh>
    <phoneticPr fontId="5"/>
  </si>
  <si>
    <t>債権を選択する理由を入力
※電源等情報登録後は、約定結果の公表日まで変更できません</t>
    <rPh sb="0" eb="2">
      <t>サイケン</t>
    </rPh>
    <rPh sb="3" eb="5">
      <t>センタク</t>
    </rPh>
    <rPh sb="7" eb="9">
      <t>リユウ</t>
    </rPh>
    <rPh sb="10" eb="12">
      <t>ニュウリョク</t>
    </rPh>
    <phoneticPr fontId="5"/>
  </si>
  <si>
    <t>発行条件を入力　※電源等情報登録後は、約定結果の公表日まで変更できません</t>
    <rPh sb="0" eb="2">
      <t>ハッコウ</t>
    </rPh>
    <rPh sb="2" eb="4">
      <t>ジョウケン</t>
    </rPh>
    <rPh sb="5" eb="7">
      <t>ニュウリョク</t>
    </rPh>
    <phoneticPr fontId="5"/>
  </si>
  <si>
    <t>債権の種類を入力　※電源等情報登録後は、約定結果の公表日まで変更できません</t>
    <rPh sb="3" eb="5">
      <t>シュルイ</t>
    </rPh>
    <rPh sb="6" eb="8">
      <t>ニュウリョク</t>
    </rPh>
    <phoneticPr fontId="5"/>
  </si>
  <si>
    <t>当該金融機関の選定理由を記載
※電源等情報登録後は、約定結果の公表日まで変更できません</t>
    <rPh sb="0" eb="6">
      <t>トウガイキンユウキカン</t>
    </rPh>
    <rPh sb="7" eb="11">
      <t>センテイリユウ</t>
    </rPh>
    <rPh sb="12" eb="14">
      <t>キサイ</t>
    </rPh>
    <phoneticPr fontId="5"/>
  </si>
  <si>
    <t>借入比率を入力(0以上100以下の整数、または少数を含む数)
※電源等情報登録後は、約定結果の公表日まで変更できません</t>
    <rPh sb="0" eb="2">
      <t>カリイレ</t>
    </rPh>
    <rPh sb="2" eb="4">
      <t>ヒリツ</t>
    </rPh>
    <rPh sb="5" eb="7">
      <t>ニュウリョク</t>
    </rPh>
    <phoneticPr fontId="5"/>
  </si>
  <si>
    <t>借り入れを想定する金融機関(1)の名称を入力
※電源等情報登録後は、約定結果の公表日まで変更できません</t>
    <rPh sb="0" eb="1">
      <t>カ</t>
    </rPh>
    <rPh sb="2" eb="3">
      <t>イ</t>
    </rPh>
    <rPh sb="17" eb="19">
      <t>メイショウ</t>
    </rPh>
    <phoneticPr fontId="5"/>
  </si>
  <si>
    <t>当該形式を選択する理由を入力
※電源等情報登録後は、約定結果の公表日まで変更できません</t>
    <rPh sb="0" eb="2">
      <t>トウガイ</t>
    </rPh>
    <rPh sb="2" eb="4">
      <t>ケイシキ</t>
    </rPh>
    <rPh sb="5" eb="7">
      <t>センタク</t>
    </rPh>
    <rPh sb="9" eb="11">
      <t>リユウ</t>
    </rPh>
    <phoneticPr fontId="5"/>
  </si>
  <si>
    <t>借入形式がその他の場合に内容を記入
※電源等情報登録後は、結果の公表日まで変更できません</t>
    <rPh sb="0" eb="2">
      <t>カリイレ</t>
    </rPh>
    <rPh sb="2" eb="4">
      <t>ケイシキ</t>
    </rPh>
    <rPh sb="7" eb="8">
      <t>タ</t>
    </rPh>
    <rPh sb="9" eb="11">
      <t>バアイ</t>
    </rPh>
    <rPh sb="12" eb="14">
      <t>ナイヨウ</t>
    </rPh>
    <rPh sb="15" eb="17">
      <t>キニュウ</t>
    </rPh>
    <phoneticPr fontId="5"/>
  </si>
  <si>
    <t>借入形式を入力(プルダウン)
※電源等情報登録後は、約定結果の公表日まで変更できません</t>
    <phoneticPr fontId="5"/>
  </si>
  <si>
    <t>総借入額を入力(0以上の整数)
※電源等情報登録後は、約定結果の公表日まで変更できません</t>
    <rPh sb="12" eb="14">
      <t>セイスウ</t>
    </rPh>
    <phoneticPr fontId="5"/>
  </si>
  <si>
    <t>出資者の選定理由を入力
※電源等情報登録後は、約定結果の公表日まで変更できません</t>
    <rPh sb="0" eb="3">
      <t>シュッシシャ</t>
    </rPh>
    <rPh sb="4" eb="6">
      <t>センテイ</t>
    </rPh>
    <rPh sb="6" eb="8">
      <t>リユウ</t>
    </rPh>
    <rPh sb="10" eb="11">
      <t>リョク</t>
    </rPh>
    <phoneticPr fontId="5"/>
  </si>
  <si>
    <t>出資比率を入力(0以上100以下の整数、または少数を含む数)
※電源等情報登録後は、約定結果の公表日まで変更できません</t>
    <rPh sb="0" eb="2">
      <t>シュッシ</t>
    </rPh>
    <rPh sb="2" eb="4">
      <t>ヒリツ</t>
    </rPh>
    <rPh sb="9" eb="11">
      <t>イジョウ</t>
    </rPh>
    <rPh sb="14" eb="16">
      <t>イカ</t>
    </rPh>
    <rPh sb="17" eb="19">
      <t>セイスウ</t>
    </rPh>
    <rPh sb="23" eb="25">
      <t>ショウスウ</t>
    </rPh>
    <rPh sb="26" eb="27">
      <t>フク</t>
    </rPh>
    <rPh sb="28" eb="29">
      <t>カズ</t>
    </rPh>
    <phoneticPr fontId="5"/>
  </si>
  <si>
    <t>出資者(1)の名称を入力
※電源等情報登録後は、約定結果の公表日まで変更できません</t>
    <rPh sb="7" eb="9">
      <t>メイショウ</t>
    </rPh>
    <phoneticPr fontId="5"/>
  </si>
  <si>
    <t>資本金額を入力(0以上の整数)
※電源等情報登録後は、約定結果の公表日まで変更できません</t>
    <rPh sb="0" eb="3">
      <t>シホンキン</t>
    </rPh>
    <rPh sb="12" eb="14">
      <t>セイスウ</t>
    </rPh>
    <phoneticPr fontId="5"/>
  </si>
  <si>
    <t>総調達予定額を入力(0以上の整数)
※電源等情報登録後は、約定結果の公表日まで変更できません</t>
    <rPh sb="0" eb="1">
      <t>ソウ</t>
    </rPh>
    <rPh sb="1" eb="3">
      <t>チョウタツ</t>
    </rPh>
    <rPh sb="3" eb="5">
      <t>ヨテイ</t>
    </rPh>
    <rPh sb="5" eb="6">
      <t>ガク</t>
    </rPh>
    <rPh sb="7" eb="9">
      <t>ニュウリョク</t>
    </rPh>
    <rPh sb="11" eb="13">
      <t>イジョウ</t>
    </rPh>
    <rPh sb="14" eb="16">
      <t>セイスウ</t>
    </rPh>
    <phoneticPr fontId="5"/>
  </si>
  <si>
    <t>設置工事開始予定年月を入力(YYYYMM)
※電源等情報登録後は、約定結果の公表日まで変更できません</t>
    <rPh sb="0" eb="2">
      <t>セッチ</t>
    </rPh>
    <rPh sb="2" eb="4">
      <t>コウジ</t>
    </rPh>
    <rPh sb="4" eb="6">
      <t>カイシ</t>
    </rPh>
    <rPh sb="6" eb="8">
      <t>ヨテイ</t>
    </rPh>
    <rPh sb="8" eb="10">
      <t>ネンゲツ</t>
    </rPh>
    <rPh sb="11" eb="13">
      <t>ニュウリョク</t>
    </rPh>
    <phoneticPr fontId="5"/>
  </si>
  <si>
    <t>環境影響評価の手続予定期間を入力
※電源等情報登録後は、約定結果の公表日まで変更できません</t>
    <rPh sb="0" eb="2">
      <t>カンキョウ</t>
    </rPh>
    <rPh sb="2" eb="4">
      <t>エイキョウ</t>
    </rPh>
    <rPh sb="4" eb="6">
      <t>ヒョウカ</t>
    </rPh>
    <rPh sb="7" eb="9">
      <t>テツヅ</t>
    </rPh>
    <rPh sb="9" eb="11">
      <t>ヨテイ</t>
    </rPh>
    <rPh sb="11" eb="13">
      <t>キカン</t>
    </rPh>
    <rPh sb="14" eb="16">
      <t>ニュウリョク</t>
    </rPh>
    <phoneticPr fontId="5"/>
  </si>
  <si>
    <t>環境影響評価の要否を選択(プルダウン)
※電源等情報登録後は、約定結果の公表日まで変更できません</t>
    <rPh sb="0" eb="2">
      <t>カンキョウ</t>
    </rPh>
    <rPh sb="2" eb="4">
      <t>エイキョウ</t>
    </rPh>
    <rPh sb="4" eb="6">
      <t>ヒョウカ</t>
    </rPh>
    <rPh sb="7" eb="9">
      <t>ヨウヒ</t>
    </rPh>
    <rPh sb="10" eb="12">
      <t>センタク</t>
    </rPh>
    <phoneticPr fontId="5"/>
  </si>
  <si>
    <t>工事費負担金額を入力(0以上の整数)
※電源等情報登録後は、約定結果の公表日まで変更できません</t>
    <rPh sb="0" eb="2">
      <t>コウジ</t>
    </rPh>
    <rPh sb="2" eb="3">
      <t>ヒ</t>
    </rPh>
    <rPh sb="3" eb="5">
      <t>フタン</t>
    </rPh>
    <rPh sb="5" eb="7">
      <t>キンガク</t>
    </rPh>
    <rPh sb="8" eb="10">
      <t>ニュウリョク</t>
    </rPh>
    <rPh sb="12" eb="14">
      <t>イジョウ</t>
    </rPh>
    <rPh sb="15" eb="17">
      <t>セイスウ</t>
    </rPh>
    <phoneticPr fontId="5"/>
  </si>
  <si>
    <t>接続検討回答日を入力(YYYYMMDD)
※電源等情報登録後は、約定結果の公表日まで変更できません</t>
    <rPh sb="0" eb="2">
      <t>セツゾク</t>
    </rPh>
    <rPh sb="2" eb="4">
      <t>ケントウ</t>
    </rPh>
    <rPh sb="4" eb="7">
      <t>カイトウビ</t>
    </rPh>
    <rPh sb="8" eb="10">
      <t>ニュウリョク</t>
    </rPh>
    <phoneticPr fontId="5"/>
  </si>
  <si>
    <t>蓄電池の事業計画の提出状況を入力(プルダウン)
※電源等情報登録後は、約定結果の公表日まで変更できません</t>
    <rPh sb="0" eb="3">
      <t>チクデンチ</t>
    </rPh>
    <rPh sb="4" eb="8">
      <t>ジギョウケイカク</t>
    </rPh>
    <rPh sb="9" eb="11">
      <t>テイシュツ</t>
    </rPh>
    <rPh sb="11" eb="13">
      <t>ジョウキョウ</t>
    </rPh>
    <rPh sb="14" eb="16">
      <t>ニュウリョク</t>
    </rPh>
    <phoneticPr fontId="5"/>
  </si>
  <si>
    <t>バイオマス発電設備に係る燃料調達計画の提出状況を入力(プルダウン)
※電源等情報登録後は、約定結果の公表日まで変更できません</t>
    <rPh sb="5" eb="7">
      <t>ハツデン</t>
    </rPh>
    <rPh sb="7" eb="9">
      <t>セツビ</t>
    </rPh>
    <rPh sb="10" eb="11">
      <t>カカ</t>
    </rPh>
    <rPh sb="12" eb="14">
      <t>ネンリョウ</t>
    </rPh>
    <rPh sb="14" eb="16">
      <t>チョウタツ</t>
    </rPh>
    <rPh sb="16" eb="18">
      <t>ケイカク</t>
    </rPh>
    <rPh sb="19" eb="21">
      <t>テイシュツ</t>
    </rPh>
    <rPh sb="21" eb="23">
      <t>ジョウキョウ</t>
    </rPh>
    <rPh sb="24" eb="26">
      <t>ニュウリョク</t>
    </rPh>
    <phoneticPr fontId="5"/>
  </si>
  <si>
    <t>拠点整備支援制度適用希望 の有無を選択(プルダウン)
※水素・アンモニア混焼火力または水素専焼火力の場合のみ
※電源等情報登録後は、約定結果の公表日まで変更できません</t>
    <rPh sb="0" eb="2">
      <t>キョテン</t>
    </rPh>
    <rPh sb="2" eb="4">
      <t>セイビ</t>
    </rPh>
    <rPh sb="4" eb="6">
      <t>シエン</t>
    </rPh>
    <rPh sb="6" eb="8">
      <t>セイド</t>
    </rPh>
    <rPh sb="8" eb="10">
      <t>テキヨウ</t>
    </rPh>
    <rPh sb="10" eb="12">
      <t>キボウ</t>
    </rPh>
    <rPh sb="14" eb="16">
      <t>ウム</t>
    </rPh>
    <rPh sb="17" eb="19">
      <t>センタク</t>
    </rPh>
    <phoneticPr fontId="5"/>
  </si>
  <si>
    <r>
      <t>価格差に着</t>
    </r>
    <r>
      <rPr>
        <sz val="11"/>
        <color theme="8"/>
        <rFont val="Microsoft JhengHei UI"/>
        <family val="1"/>
        <charset val="134"/>
      </rPr>
      <t>⽬</t>
    </r>
    <r>
      <rPr>
        <sz val="11"/>
        <color theme="8"/>
        <rFont val="ＭＳ 明朝"/>
        <family val="1"/>
        <charset val="128"/>
      </rPr>
      <t>した</t>
    </r>
    <r>
      <rPr>
        <sz val="11"/>
        <color theme="8"/>
        <rFont val="Microsoft JhengHei UI"/>
        <family val="1"/>
        <charset val="134"/>
      </rPr>
      <t>⽀</t>
    </r>
    <r>
      <rPr>
        <sz val="11"/>
        <color theme="8"/>
        <rFont val="ＭＳ 明朝"/>
        <family val="1"/>
        <charset val="128"/>
      </rPr>
      <t>援制度適用希望 の有無を選択(プルダウン)
※水素・アンモニア混焼火力または水素専焼火力の場合のみ
※電源等情報登録後は、約定結果の公表日まで変更できません</t>
    </r>
    <rPh sb="12" eb="14">
      <t>テキヨウ</t>
    </rPh>
    <rPh sb="14" eb="16">
      <t>キボウ</t>
    </rPh>
    <rPh sb="18" eb="20">
      <t>ウム</t>
    </rPh>
    <rPh sb="21" eb="23">
      <t>センタク</t>
    </rPh>
    <rPh sb="54" eb="56">
      <t>バアイ</t>
    </rPh>
    <phoneticPr fontId="5"/>
  </si>
  <si>
    <t>脱炭素化ロードマップの実行状況を入力(プルダウン)
※電源等情報登録後は、約定結果の公表日まで変更できません</t>
    <rPh sb="0" eb="1">
      <t>ダツ</t>
    </rPh>
    <rPh sb="1" eb="3">
      <t>タンソ</t>
    </rPh>
    <rPh sb="3" eb="4">
      <t>カ</t>
    </rPh>
    <rPh sb="11" eb="13">
      <t>ジッコウ</t>
    </rPh>
    <rPh sb="13" eb="15">
      <t>ジョウキョウ</t>
    </rPh>
    <rPh sb="16" eb="18">
      <t>ニュウリョク</t>
    </rPh>
    <phoneticPr fontId="5"/>
  </si>
  <si>
    <t>同時落札条件の相手先電源(1)の電源等識別番号を入力
※電源等情報登録後は、約定結果の公表日まで変更できません</t>
    <rPh sb="0" eb="2">
      <t>ドウジ</t>
    </rPh>
    <rPh sb="2" eb="4">
      <t>ラクサツ</t>
    </rPh>
    <rPh sb="4" eb="6">
      <t>ジョウケン</t>
    </rPh>
    <rPh sb="7" eb="9">
      <t>アイテ</t>
    </rPh>
    <rPh sb="9" eb="10">
      <t>サキ</t>
    </rPh>
    <rPh sb="10" eb="12">
      <t>デンゲン</t>
    </rPh>
    <rPh sb="16" eb="23">
      <t>デンゲントウシキベツバンゴウ</t>
    </rPh>
    <rPh sb="24" eb="26">
      <t>ニュウリョク</t>
    </rPh>
    <phoneticPr fontId="5"/>
  </si>
  <si>
    <t>同時落札条件の相手先電源(1)を提供する事業者の事業者コードを入力
※電源等情報登録後は、約定結果の公表日まで変更できません</t>
    <rPh sb="0" eb="2">
      <t>ドウジ</t>
    </rPh>
    <rPh sb="2" eb="4">
      <t>ラクサツ</t>
    </rPh>
    <rPh sb="4" eb="6">
      <t>ジョウケン</t>
    </rPh>
    <rPh sb="7" eb="9">
      <t>アイテ</t>
    </rPh>
    <rPh sb="9" eb="10">
      <t>サキ</t>
    </rPh>
    <rPh sb="10" eb="12">
      <t>デンゲン</t>
    </rPh>
    <rPh sb="16" eb="18">
      <t>テイキョウ</t>
    </rPh>
    <rPh sb="20" eb="23">
      <t>ジギョウシャ</t>
    </rPh>
    <rPh sb="24" eb="27">
      <t>ジギョウシャ</t>
    </rPh>
    <rPh sb="31" eb="33">
      <t>ニュウリョク</t>
    </rPh>
    <phoneticPr fontId="5"/>
  </si>
  <si>
    <t>完了年度（見込みを含む）を入力
※電源等情報登録後は、約定結果の公表日まで変更できません</t>
    <phoneticPr fontId="5"/>
  </si>
  <si>
    <t>電源の起動時間を入力。
電源等が起動操作の開始から系統並列までの時間および系統並列から容量確保契約容量に到達するまでの時間をパターン毎に入力。※電源等情報登録時点では空欄で登録可能ですが、対象実需給年度の前（時期は、別途公表）までに登録してください。なお電源等情報登録後は、約定結果の公表日まで変更できません</t>
    <rPh sb="0" eb="2">
      <t>デンゲン</t>
    </rPh>
    <rPh sb="3" eb="5">
      <t>キドウ</t>
    </rPh>
    <rPh sb="5" eb="7">
      <t>ジカン</t>
    </rPh>
    <rPh sb="8" eb="10">
      <t>ニュウリョク</t>
    </rPh>
    <phoneticPr fontId="5"/>
  </si>
  <si>
    <t>マスタ情報を参照し系統コードを入力(半角英数字)
系統コードが発番されていない新設電源の場合、「YYYYY(Yを計5個)」を入力
※電源等情報登録後は、約定結果の公表日まで変更できません</t>
    <rPh sb="3" eb="5">
      <t>ジョウホウ</t>
    </rPh>
    <rPh sb="6" eb="8">
      <t>サンショウ</t>
    </rPh>
    <rPh sb="9" eb="11">
      <t>ケイトウ</t>
    </rPh>
    <rPh sb="15" eb="17">
      <t>ニュウリョク</t>
    </rPh>
    <rPh sb="18" eb="20">
      <t>ハンカク</t>
    </rPh>
    <rPh sb="20" eb="23">
      <t>エイスウジ</t>
    </rPh>
    <phoneticPr fontId="5"/>
  </si>
  <si>
    <t>対象の場合に入力　※電源等情報登録後は、約定結果の公表日まで変更できません</t>
    <phoneticPr fontId="5"/>
  </si>
  <si>
    <t>長期脱炭素電源オークションの制度適用を開始する年度を入力(半角数字YYYY形式)
※電源等情報登録後は、約定結果の公表日まで変更できません</t>
    <rPh sb="0" eb="2">
      <t>チョウキ</t>
    </rPh>
    <rPh sb="2" eb="3">
      <t>ダツ</t>
    </rPh>
    <rPh sb="3" eb="5">
      <t>タンソ</t>
    </rPh>
    <rPh sb="5" eb="7">
      <t>デンゲン</t>
    </rPh>
    <rPh sb="14" eb="16">
      <t>セイド</t>
    </rPh>
    <rPh sb="16" eb="18">
      <t>テキヨウ</t>
    </rPh>
    <rPh sb="19" eb="21">
      <t>カイシ</t>
    </rPh>
    <rPh sb="23" eb="24">
      <t>ネン</t>
    </rPh>
    <rPh sb="24" eb="25">
      <t>ド</t>
    </rPh>
    <rPh sb="26" eb="28">
      <t>ニュウリョク</t>
    </rPh>
    <phoneticPr fontId="5"/>
  </si>
  <si>
    <t>3.東京</t>
  </si>
  <si>
    <t>希望しない</t>
  </si>
  <si>
    <t>発電方式の区分</t>
    <rPh sb="0" eb="4">
      <t>ハツデンホウシキ</t>
    </rPh>
    <rPh sb="5" eb="7">
      <t>クブン</t>
    </rPh>
    <phoneticPr fontId="3"/>
  </si>
  <si>
    <t>-</t>
    <phoneticPr fontId="3"/>
  </si>
  <si>
    <t>水力</t>
    <rPh sb="0" eb="2">
      <t>スイリョク</t>
    </rPh>
    <phoneticPr fontId="5"/>
  </si>
  <si>
    <t>蓄電池</t>
    <rPh sb="0" eb="3">
      <t>チクデンチ</t>
    </rPh>
    <phoneticPr fontId="5"/>
  </si>
  <si>
    <t>既設火力の改修</t>
    <rPh sb="0" eb="2">
      <t>キセツ</t>
    </rPh>
    <rPh sb="2" eb="4">
      <t>カリョク</t>
    </rPh>
    <rPh sb="5" eb="7">
      <t>カイシュウ</t>
    </rPh>
    <phoneticPr fontId="5"/>
  </si>
  <si>
    <t>新設火力</t>
    <rPh sb="0" eb="2">
      <t>シンセツ</t>
    </rPh>
    <rPh sb="2" eb="4">
      <t>カリョク</t>
    </rPh>
    <phoneticPr fontId="5"/>
  </si>
  <si>
    <t>新設蓄電池</t>
    <rPh sb="0" eb="2">
      <t>シンセツ</t>
    </rPh>
    <rPh sb="2" eb="5">
      <t>チクデンチ</t>
    </rPh>
    <phoneticPr fontId="5"/>
  </si>
  <si>
    <t>新設水力</t>
    <rPh sb="2" eb="4">
      <t>スイリョク</t>
    </rPh>
    <phoneticPr fontId="5"/>
  </si>
  <si>
    <t>新設地熱</t>
    <rPh sb="2" eb="4">
      <t>チネツ</t>
    </rPh>
    <phoneticPr fontId="5"/>
  </si>
  <si>
    <t>新設原子力</t>
    <rPh sb="2" eb="5">
      <t>ゲンシリョク</t>
    </rPh>
    <phoneticPr fontId="5"/>
  </si>
  <si>
    <t>既設火力の改修火力</t>
    <rPh sb="0" eb="2">
      <t>キセツ</t>
    </rPh>
    <rPh sb="2" eb="4">
      <t>カリョク</t>
    </rPh>
    <rPh sb="5" eb="7">
      <t>カイシュウ</t>
    </rPh>
    <rPh sb="7" eb="9">
      <t>カリョク</t>
    </rPh>
    <phoneticPr fontId="5"/>
  </si>
  <si>
    <t>火力</t>
    <rPh sb="0" eb="2">
      <t>カリョク</t>
    </rPh>
    <phoneticPr fontId="5"/>
  </si>
  <si>
    <t>水素_専焼</t>
    <rPh sb="0" eb="2">
      <t>スイソ</t>
    </rPh>
    <rPh sb="3" eb="4">
      <t>セン</t>
    </rPh>
    <phoneticPr fontId="5"/>
  </si>
  <si>
    <t>なし</t>
    <phoneticPr fontId="5"/>
  </si>
  <si>
    <t>全設備更新型</t>
    <rPh sb="0" eb="6">
      <t>ゼンセツビコウシンガタ</t>
    </rPh>
    <phoneticPr fontId="5"/>
  </si>
  <si>
    <t>水素10%以上の混焼にするための改修</t>
    <rPh sb="0" eb="2">
      <t>スイソ</t>
    </rPh>
    <rPh sb="5" eb="7">
      <t>イジョウ</t>
    </rPh>
    <rPh sb="8" eb="10">
      <t>コンショウ</t>
    </rPh>
    <rPh sb="16" eb="18">
      <t>カイシュウ</t>
    </rPh>
    <phoneticPr fontId="5"/>
  </si>
  <si>
    <t>水素_混焼</t>
    <rPh sb="0" eb="2">
      <t>スイソ</t>
    </rPh>
    <rPh sb="3" eb="4">
      <t>コン</t>
    </rPh>
    <phoneticPr fontId="5"/>
  </si>
  <si>
    <t>一般_貯水式</t>
    <rPh sb="0" eb="2">
      <t>イッパン</t>
    </rPh>
    <rPh sb="3" eb="6">
      <t>チョスイシキ</t>
    </rPh>
    <phoneticPr fontId="5"/>
  </si>
  <si>
    <t>地下設備流用型</t>
    <rPh sb="0" eb="2">
      <t>チカ</t>
    </rPh>
    <rPh sb="2" eb="4">
      <t>セツビ</t>
    </rPh>
    <rPh sb="4" eb="6">
      <t>リュウヨウ</t>
    </rPh>
    <rPh sb="6" eb="7">
      <t>ガタ</t>
    </rPh>
    <phoneticPr fontId="5"/>
  </si>
  <si>
    <t>アンモニア20%以上の混焼にするための改修</t>
    <phoneticPr fontId="5"/>
  </si>
  <si>
    <t>バイオマス専焼</t>
    <rPh sb="5" eb="6">
      <t>セン</t>
    </rPh>
    <phoneticPr fontId="5"/>
  </si>
  <si>
    <t>一般_調整式</t>
    <rPh sb="0" eb="2">
      <t>イッパン</t>
    </rPh>
    <rPh sb="3" eb="6">
      <t>チョウセイシキ</t>
    </rPh>
    <phoneticPr fontId="5"/>
  </si>
  <si>
    <t>既設火力の化石 kW 部分の全てをバイオマス化するための改修</t>
    <phoneticPr fontId="5"/>
  </si>
  <si>
    <t>原子力</t>
    <rPh sb="0" eb="3">
      <t>ゲンシリョク</t>
    </rPh>
    <phoneticPr fontId="5"/>
  </si>
  <si>
    <t>蓄電池（運転継続時間が6時間以上）</t>
    <rPh sb="0" eb="3">
      <t>チクデンチ</t>
    </rPh>
    <phoneticPr fontId="3"/>
  </si>
  <si>
    <t>蓄電池（運転継続時間が3時間以上6時間未満）</t>
    <rPh sb="0" eb="3">
      <t>チクデンチ</t>
    </rPh>
    <rPh sb="4" eb="10">
      <t>ウンテンケイゾクジカン</t>
    </rPh>
    <rPh sb="12" eb="16">
      <t>ジカンイジョウ</t>
    </rPh>
    <rPh sb="17" eb="21">
      <t>ジカンミマン</t>
    </rPh>
    <phoneticPr fontId="5"/>
  </si>
  <si>
    <t>揚水（運転継続時間が3時間以上6時間未満）</t>
    <rPh sb="0" eb="2">
      <t>ヨウスイ</t>
    </rPh>
    <phoneticPr fontId="5"/>
  </si>
  <si>
    <t>揚水（運転継続時間が6時間以上）</t>
    <rPh sb="0" eb="2">
      <t>ヨウスイ</t>
    </rPh>
    <phoneticPr fontId="5"/>
  </si>
  <si>
    <t>リプレース等火力</t>
    <rPh sb="5" eb="6">
      <t>トウ</t>
    </rPh>
    <rPh sb="6" eb="8">
      <t>カリョク</t>
    </rPh>
    <phoneticPr fontId="5"/>
  </si>
  <si>
    <t>リプレース等蓄電池</t>
    <rPh sb="5" eb="6">
      <t>トウ</t>
    </rPh>
    <rPh sb="6" eb="9">
      <t>チクデンチ</t>
    </rPh>
    <phoneticPr fontId="5"/>
  </si>
  <si>
    <t>リプレース等水力</t>
    <rPh sb="5" eb="6">
      <t>トウ</t>
    </rPh>
    <rPh sb="6" eb="8">
      <t>スイリョク</t>
    </rPh>
    <phoneticPr fontId="5"/>
  </si>
  <si>
    <t>リプレース等地熱</t>
    <rPh sb="5" eb="6">
      <t>トウ</t>
    </rPh>
    <rPh sb="6" eb="8">
      <t>チネツ</t>
    </rPh>
    <phoneticPr fontId="5"/>
  </si>
  <si>
    <t>リプレース等原子力</t>
    <rPh sb="5" eb="6">
      <t>トウ</t>
    </rPh>
    <rPh sb="6" eb="9">
      <t>ゲンシリョク</t>
    </rPh>
    <phoneticPr fontId="5"/>
  </si>
  <si>
    <t>リプレース等</t>
    <rPh sb="5" eb="6">
      <t>トウ</t>
    </rPh>
    <phoneticPr fontId="5"/>
  </si>
  <si>
    <t>選択肢より選択(プルダウン※新設/リプレース等/既設火力の改修の区分と連動)
※電源等情報登録後は、約定結果の公表日まで変更できません</t>
    <rPh sb="0" eb="3">
      <t>センタクシ</t>
    </rPh>
    <rPh sb="5" eb="7">
      <t>センタク</t>
    </rPh>
    <rPh sb="14" eb="16">
      <t>シンセツ</t>
    </rPh>
    <rPh sb="22" eb="23">
      <t>トウ</t>
    </rPh>
    <rPh sb="24" eb="26">
      <t>キセツ</t>
    </rPh>
    <rPh sb="26" eb="28">
      <t>カリョク</t>
    </rPh>
    <rPh sb="29" eb="31">
      <t>カイシュウ</t>
    </rPh>
    <rPh sb="32" eb="34">
      <t>クブン</t>
    </rPh>
    <rPh sb="35" eb="37">
      <t>レンドウ</t>
    </rPh>
    <phoneticPr fontId="5"/>
  </si>
  <si>
    <t>選択肢より選択(プルダウン※電源種別と連動)
※電源等情報登録後は、約定結果の公表日まで変更できません</t>
    <rPh sb="0" eb="3">
      <t>センタクシ</t>
    </rPh>
    <rPh sb="5" eb="7">
      <t>センタク</t>
    </rPh>
    <rPh sb="14" eb="18">
      <t>デンゲンシュベツ</t>
    </rPh>
    <rPh sb="19" eb="21">
      <t>レンドウ</t>
    </rPh>
    <phoneticPr fontId="5"/>
  </si>
  <si>
    <t>新設</t>
  </si>
  <si>
    <t>単一事業者による参加登録</t>
  </si>
  <si>
    <t>○○株式会社</t>
    <rPh sb="2" eb="6">
      <t>カブシキカイシャ</t>
    </rPh>
    <phoneticPr fontId="1"/>
  </si>
  <si>
    <t>東京都千代田区○-○-○</t>
    <rPh sb="0" eb="7">
      <t>トウキョウトチヨダク</t>
    </rPh>
    <phoneticPr fontId="1"/>
  </si>
  <si>
    <t>代表取締役　広域太郎</t>
    <rPh sb="0" eb="5">
      <t>ダイヒョウトリシマリヤク</t>
    </rPh>
    <rPh sb="6" eb="8">
      <t>コウイキ</t>
    </rPh>
    <rPh sb="8" eb="10">
      <t>タロウ</t>
    </rPh>
    <phoneticPr fontId="1"/>
  </si>
  <si>
    <t>○○部　広域次郎</t>
    <rPh sb="0" eb="3">
      <t>マルマルブ</t>
    </rPh>
    <rPh sb="4" eb="6">
      <t>コウイキ</t>
    </rPh>
    <rPh sb="6" eb="8">
      <t>ジロウ</t>
    </rPh>
    <phoneticPr fontId="1"/>
  </si>
  <si>
    <t>03-1234-5678</t>
  </si>
  <si>
    <t>○○@○○.co.jp</t>
  </si>
  <si>
    <t>ABC発電所</t>
    <rPh sb="3" eb="5">
      <t>ハツデン</t>
    </rPh>
    <rPh sb="5" eb="6">
      <t>ショ</t>
    </rPh>
    <phoneticPr fontId="1"/>
  </si>
  <si>
    <t>0000018401</t>
  </si>
  <si>
    <t>千葉県柏市XX1-1-1</t>
    <rPh sb="0" eb="3">
      <t>チバケン</t>
    </rPh>
    <rPh sb="3" eb="5">
      <t>カシワシ</t>
    </rPh>
    <phoneticPr fontId="1"/>
  </si>
  <si>
    <t>TTTT株式会社</t>
    <rPh sb="4" eb="6">
      <t>カブシキ</t>
    </rPh>
    <rPh sb="6" eb="8">
      <t>カイシャ</t>
    </rPh>
    <phoneticPr fontId="1"/>
  </si>
  <si>
    <t>東京都千代田区1-1-1</t>
    <rPh sb="0" eb="3">
      <t>トウキョウト</t>
    </rPh>
    <rPh sb="3" eb="7">
      <t>チヨダク</t>
    </rPh>
    <phoneticPr fontId="1"/>
  </si>
  <si>
    <t>電力太郎</t>
    <rPh sb="0" eb="2">
      <t>デンリョク</t>
    </rPh>
    <rPh sb="2" eb="4">
      <t>タロウ</t>
    </rPh>
    <phoneticPr fontId="1"/>
  </si>
  <si>
    <t>電力花子</t>
    <rPh sb="0" eb="2">
      <t>デンリョク</t>
    </rPh>
    <rPh sb="2" eb="4">
      <t>ハナコ</t>
    </rPh>
    <phoneticPr fontId="1"/>
  </si>
  <si>
    <t>9999999999999999999999</t>
  </si>
  <si>
    <t>YYYYY</t>
  </si>
  <si>
    <t>1号機</t>
    <rPh sb="1" eb="3">
      <t>ゴウキ</t>
    </rPh>
    <phoneticPr fontId="1"/>
  </si>
  <si>
    <t>エナジー太郎</t>
    <rPh sb="4" eb="6">
      <t>タロウ</t>
    </rPh>
    <phoneticPr fontId="1"/>
  </si>
  <si>
    <t>前日計画提出締切の 13 日前 16 時まで</t>
  </si>
  <si>
    <t>G****</t>
  </si>
  <si>
    <t>7Y02</t>
  </si>
  <si>
    <t>BBB</t>
  </si>
  <si>
    <t>0000022222</t>
  </si>
  <si>
    <t>7Y03</t>
  </si>
  <si>
    <t>CCC</t>
  </si>
  <si>
    <t>0000033333</t>
  </si>
  <si>
    <t>7Y04</t>
  </si>
  <si>
    <t>DDD</t>
  </si>
  <si>
    <t>0000044444</t>
  </si>
  <si>
    <t>7Y05</t>
  </si>
  <si>
    <t>EEE</t>
  </si>
  <si>
    <t>0000055555</t>
  </si>
  <si>
    <t>7Y06</t>
  </si>
  <si>
    <t>FFF</t>
  </si>
  <si>
    <t>0000066666</t>
  </si>
  <si>
    <t>9999999999</t>
  </si>
  <si>
    <t xml:space="preserve">①パターン名：「コールド」
起動～並列：○時間〇分
並列～フル出力：○時間〇分
</t>
    <rPh sb="5" eb="6">
      <t>メイ</t>
    </rPh>
    <rPh sb="14" eb="16">
      <t>キドウ</t>
    </rPh>
    <rPh sb="17" eb="19">
      <t>ヘイレツ</t>
    </rPh>
    <rPh sb="21" eb="23">
      <t>ジカン</t>
    </rPh>
    <rPh sb="23" eb="25">
      <t>マルフン</t>
    </rPh>
    <rPh sb="26" eb="28">
      <t>ヘイレツ</t>
    </rPh>
    <rPh sb="31" eb="33">
      <t>シュツリョク</t>
    </rPh>
    <rPh sb="35" eb="37">
      <t>ジカン</t>
    </rPh>
    <rPh sb="37" eb="39">
      <t>マルフン</t>
    </rPh>
    <phoneticPr fontId="1"/>
  </si>
  <si>
    <t>必要</t>
  </si>
  <si>
    <t>2020年09月～2020年12月</t>
    <rPh sb="4" eb="5">
      <t>ネン</t>
    </rPh>
    <rPh sb="7" eb="8">
      <t>ガツ</t>
    </rPh>
    <rPh sb="13" eb="14">
      <t>ネン</t>
    </rPh>
    <rPh sb="16" eb="17">
      <t>ガツ</t>
    </rPh>
    <phoneticPr fontId="1"/>
  </si>
  <si>
    <t>AAA</t>
  </si>
  <si>
    <t>XXXXXのため</t>
  </si>
  <si>
    <t>金利が最も優遇されたため</t>
    <rPh sb="0" eb="2">
      <t>キンリ</t>
    </rPh>
    <rPh sb="3" eb="4">
      <t>モット</t>
    </rPh>
    <rPh sb="5" eb="7">
      <t>ユウグウ</t>
    </rPh>
    <phoneticPr fontId="1"/>
  </si>
  <si>
    <t>○○のため</t>
  </si>
  <si>
    <t>aaa</t>
  </si>
  <si>
    <t>改修しようとしている電源の電源等識別番号（１）</t>
    <rPh sb="0" eb="2">
      <t>カイシュウ</t>
    </rPh>
    <rPh sb="10" eb="12">
      <t>デンゲン</t>
    </rPh>
    <rPh sb="13" eb="15">
      <t>デンゲン</t>
    </rPh>
    <rPh sb="15" eb="16">
      <t>トウ</t>
    </rPh>
    <rPh sb="16" eb="18">
      <t>シキベツ</t>
    </rPh>
    <rPh sb="18" eb="20">
      <t>バンゴウ</t>
    </rPh>
    <phoneticPr fontId="5"/>
  </si>
  <si>
    <t>改修しようとしている電源の電源等識別番号（２）</t>
    <rPh sb="0" eb="2">
      <t>カイシュウ</t>
    </rPh>
    <rPh sb="10" eb="12">
      <t>デンゲン</t>
    </rPh>
    <rPh sb="13" eb="15">
      <t>デンゲン</t>
    </rPh>
    <rPh sb="15" eb="16">
      <t>トウ</t>
    </rPh>
    <rPh sb="16" eb="18">
      <t>シキベツ</t>
    </rPh>
    <rPh sb="18" eb="20">
      <t>バンゴウ</t>
    </rPh>
    <phoneticPr fontId="5"/>
  </si>
  <si>
    <t>改修しようとしている電源の電源等識別番号（３）</t>
    <rPh sb="0" eb="2">
      <t>カイシュウ</t>
    </rPh>
    <rPh sb="10" eb="12">
      <t>デンゲン</t>
    </rPh>
    <rPh sb="13" eb="15">
      <t>デンゲン</t>
    </rPh>
    <rPh sb="15" eb="16">
      <t>トウ</t>
    </rPh>
    <rPh sb="16" eb="18">
      <t>シキベツ</t>
    </rPh>
    <rPh sb="18" eb="20">
      <t>バンゴウ</t>
    </rPh>
    <phoneticPr fontId="5"/>
  </si>
  <si>
    <t>改修しようとしている電源の電源等識別番号（４）</t>
    <rPh sb="0" eb="2">
      <t>カイシュウ</t>
    </rPh>
    <rPh sb="10" eb="12">
      <t>デンゲン</t>
    </rPh>
    <rPh sb="13" eb="15">
      <t>デンゲン</t>
    </rPh>
    <rPh sb="15" eb="16">
      <t>トウ</t>
    </rPh>
    <rPh sb="16" eb="18">
      <t>シキベツ</t>
    </rPh>
    <rPh sb="18" eb="20">
      <t>バンゴウ</t>
    </rPh>
    <phoneticPr fontId="5"/>
  </si>
  <si>
    <t>改修しようとしている電源の電源等識別番号（５）</t>
    <rPh sb="0" eb="2">
      <t>カイシュウ</t>
    </rPh>
    <rPh sb="10" eb="12">
      <t>デンゲン</t>
    </rPh>
    <rPh sb="13" eb="15">
      <t>デンゲン</t>
    </rPh>
    <rPh sb="15" eb="16">
      <t>トウ</t>
    </rPh>
    <rPh sb="16" eb="18">
      <t>シキベツ</t>
    </rPh>
    <rPh sb="18" eb="20">
      <t>バンゴウ</t>
    </rPh>
    <phoneticPr fontId="5"/>
  </si>
  <si>
    <t>既設原子力の安全対策投資</t>
    <rPh sb="0" eb="5">
      <t>キセツゲンシリョク</t>
    </rPh>
    <rPh sb="6" eb="12">
      <t>アンゼンタイサクトウシ</t>
    </rPh>
    <phoneticPr fontId="3"/>
  </si>
  <si>
    <r>
      <t>価格差に着</t>
    </r>
    <r>
      <rPr>
        <sz val="11"/>
        <color theme="1"/>
        <rFont val="Microsoft YaHei UI"/>
        <family val="1"/>
        <charset val="134"/>
      </rPr>
      <t>⽬</t>
    </r>
    <r>
      <rPr>
        <sz val="11"/>
        <color theme="1"/>
        <rFont val="ＭＳ 明朝"/>
        <family val="1"/>
        <charset val="128"/>
      </rPr>
      <t>した</t>
    </r>
    <r>
      <rPr>
        <sz val="11"/>
        <color theme="1"/>
        <rFont val="Microsoft YaHei UI"/>
        <family val="1"/>
        <charset val="134"/>
      </rPr>
      <t>⽀</t>
    </r>
    <r>
      <rPr>
        <sz val="11"/>
        <color theme="1"/>
        <rFont val="ＭＳ 明朝"/>
        <family val="1"/>
        <charset val="128"/>
      </rPr>
      <t>援制度適用の希望の有無</t>
    </r>
    <phoneticPr fontId="3"/>
  </si>
  <si>
    <t>混焼火力の発電機を除却し(スクラップ)、専焼火力の発電機として建設する(ビルド)場合で、スクラップ＆ビルドの建て替え後の電源（ビルドする電源）を応札する場合には"あり"を選択
※スクラップする電源は、長期脱炭素電源オークションで落札した電源である必要があります
※ビルドする電源は、アンモニアまたは水素専焼火力への建て替えである必要があります
※電源等情報登録期間を過ぎると、約定結果の公表日まで変更できません</t>
    <rPh sb="0" eb="2">
      <t>コンショウ</t>
    </rPh>
    <rPh sb="2" eb="4">
      <t>カリョク</t>
    </rPh>
    <rPh sb="5" eb="8">
      <t>ハツデンキ</t>
    </rPh>
    <rPh sb="9" eb="11">
      <t>ジョキャク</t>
    </rPh>
    <rPh sb="20" eb="22">
      <t>センショウ</t>
    </rPh>
    <rPh sb="22" eb="24">
      <t>カリョク</t>
    </rPh>
    <rPh sb="25" eb="27">
      <t>ハツデン</t>
    </rPh>
    <rPh sb="27" eb="28">
      <t>キ</t>
    </rPh>
    <rPh sb="31" eb="33">
      <t>ケンセツ</t>
    </rPh>
    <rPh sb="40" eb="42">
      <t>バアイ</t>
    </rPh>
    <rPh sb="76" eb="78">
      <t>バアイ</t>
    </rPh>
    <rPh sb="85" eb="87">
      <t>センタク</t>
    </rPh>
    <rPh sb="96" eb="98">
      <t>デンゲン</t>
    </rPh>
    <rPh sb="100" eb="107">
      <t>チョウキダツタンソデンゲン</t>
    </rPh>
    <rPh sb="114" eb="116">
      <t>ラクサツ</t>
    </rPh>
    <rPh sb="118" eb="120">
      <t>デンゲン</t>
    </rPh>
    <rPh sb="123" eb="125">
      <t>ヒツヨウ</t>
    </rPh>
    <rPh sb="137" eb="139">
      <t>デンゲン</t>
    </rPh>
    <phoneticPr fontId="5"/>
  </si>
  <si>
    <t>混焼火力の発電機を除却し(スクラップ)、専焼火力の発電機として建設する(ビルド)場合で、スクラップ＆ビルドの建て替え後の電源（ビルドする電源）を応札する場合には"あり"を選択
※スクラップする電源は、長期脱炭素電源オークションで落札した電源である必要があります
※ビルドする電源は、アンモニアまたは水素専焼火力への建て替えである必要があります
※電源等情報登録期間を過ぎると、約定結果の公表日まで変更できません</t>
    <rPh sb="0" eb="2">
      <t>コンショウ</t>
    </rPh>
    <rPh sb="2" eb="4">
      <t>カリョク</t>
    </rPh>
    <rPh sb="5" eb="8">
      <t>ハツデンキ</t>
    </rPh>
    <rPh sb="9" eb="11">
      <t>ジョキャク</t>
    </rPh>
    <rPh sb="20" eb="22">
      <t>センショウ</t>
    </rPh>
    <rPh sb="22" eb="24">
      <t>カリョク</t>
    </rPh>
    <rPh sb="25" eb="27">
      <t>ハツデン</t>
    </rPh>
    <rPh sb="27" eb="28">
      <t>キ</t>
    </rPh>
    <rPh sb="31" eb="33">
      <t>ケンセツ</t>
    </rPh>
    <rPh sb="40" eb="42">
      <t>バアイ</t>
    </rPh>
    <rPh sb="76" eb="78">
      <t>バアイ</t>
    </rPh>
    <rPh sb="85" eb="87">
      <t>センタク</t>
    </rPh>
    <rPh sb="96" eb="98">
      <t>デンゲン</t>
    </rPh>
    <rPh sb="100" eb="107">
      <t>チョウキダツタンソデンゲン</t>
    </rPh>
    <rPh sb="114" eb="116">
      <t>ラクサツ</t>
    </rPh>
    <rPh sb="118" eb="120">
      <t>デンゲン</t>
    </rPh>
    <rPh sb="123" eb="125">
      <t>ヒツヨウ</t>
    </rPh>
    <rPh sb="137" eb="139">
      <t>デンゲン</t>
    </rPh>
    <rPh sb="173" eb="176">
      <t>デンゲントウ</t>
    </rPh>
    <rPh sb="176" eb="180">
      <t>ジョウホウトウロク</t>
    </rPh>
    <rPh sb="180" eb="182">
      <t>キカン</t>
    </rPh>
    <phoneticPr fontId="5"/>
  </si>
  <si>
    <t>安定電源</t>
    <rPh sb="0" eb="4">
      <t>アンテイデンゲン</t>
    </rPh>
    <phoneticPr fontId="3"/>
  </si>
  <si>
    <t>rev.1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</si>
</sst>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Red]\(0\)"/>
    <numFmt numFmtId="177" formatCode="General\%"/>
    <numFmt numFmtId="178" formatCode="General&quot;年間&quot;"/>
    <numFmt numFmtId="179" formatCode="#,##0\ &quot;kW&quot;"/>
    <numFmt numFmtId="180" formatCode="#,##0\ &quot;円&quot;"/>
    <numFmt numFmtId="181" formatCode="General\ &quot;t/年&quot;"/>
    <numFmt numFmtId="182" formatCode="General\ \%"/>
    <numFmt numFmtId="183" formatCode="####&quot;年&quot;##&quot;月&quot;"/>
    <numFmt numFmtId="184" formatCode="####&quot;年&quot;##&quot;月&quot;##&quot;日&quot;"/>
    <numFmt numFmtId="185" formatCode="0.0_);[Red]\(0.0\)"/>
    <numFmt numFmtId="186" formatCode="0.0"/>
  </numFmts>
  <fonts count="23" x14ac:knownFonts="1">
    <font>
      <sz val="11"/>
      <color theme="1"/>
      <name val="Meiryo UI"/>
      <family val="2"/>
      <charset val="128"/>
    </font>
    <font>
      <sz val="11"/>
      <color theme="1"/>
      <name val="Meiryo UI"/>
      <family val="2"/>
      <charset val="128"/>
    </font>
    <font>
      <sz val="11"/>
      <color theme="1"/>
      <name val="ＭＳ 明朝"/>
      <family val="1"/>
      <charset val="128"/>
    </font>
    <font>
      <sz val="6"/>
      <name val="Meiryo UI"/>
      <family val="2"/>
      <charset val="128"/>
    </font>
    <font>
      <sz val="10"/>
      <color theme="1"/>
      <name val="Meiryo UI"/>
      <family val="3"/>
      <charset val="128"/>
    </font>
    <font>
      <sz val="6"/>
      <name val="游ゴシック"/>
      <family val="3"/>
      <charset val="128"/>
      <scheme val="minor"/>
    </font>
    <font>
      <sz val="12"/>
      <color theme="1"/>
      <name val="Meiryo UI"/>
      <family val="3"/>
      <charset val="128"/>
    </font>
    <font>
      <sz val="11"/>
      <color theme="1"/>
      <name val="Meiryo UI"/>
      <family val="3"/>
      <charset val="128"/>
    </font>
    <font>
      <b/>
      <sz val="11"/>
      <color theme="1"/>
      <name val="Meiryo UI"/>
      <family val="3"/>
      <charset val="128"/>
    </font>
    <font>
      <b/>
      <u/>
      <sz val="11"/>
      <color theme="1"/>
      <name val="ＭＳ 明朝"/>
      <family val="1"/>
      <charset val="128"/>
    </font>
    <font>
      <sz val="11"/>
      <color theme="8"/>
      <name val="ＭＳ 明朝"/>
      <family val="1"/>
      <charset val="128"/>
    </font>
    <font>
      <sz val="11"/>
      <color rgb="FFFF0000"/>
      <name val="ＭＳ 明朝"/>
      <family val="1"/>
      <charset val="128"/>
    </font>
    <font>
      <sz val="11"/>
      <color theme="1"/>
      <name val="Microsoft JhengHei UI"/>
      <family val="1"/>
      <charset val="134"/>
    </font>
    <font>
      <sz val="11"/>
      <color theme="8"/>
      <name val="Microsoft JhengHei UI"/>
      <family val="1"/>
      <charset val="134"/>
    </font>
    <font>
      <sz val="11"/>
      <color theme="1"/>
      <name val="游ゴシック"/>
      <family val="2"/>
      <scheme val="minor"/>
    </font>
    <font>
      <b/>
      <sz val="16"/>
      <color theme="1"/>
      <name val="ＭＳ 明朝"/>
      <family val="1"/>
      <charset val="128"/>
    </font>
    <font>
      <sz val="14"/>
      <color theme="1"/>
      <name val="ＭＳ 明朝"/>
      <family val="1"/>
      <charset val="128"/>
    </font>
    <font>
      <sz val="16"/>
      <color theme="1"/>
      <name val="ＭＳ 明朝"/>
      <family val="1"/>
      <charset val="128"/>
    </font>
    <font>
      <sz val="11"/>
      <color rgb="FFC00000"/>
      <name val="ＭＳ 明朝"/>
      <family val="1"/>
      <charset val="128"/>
    </font>
    <font>
      <sz val="11"/>
      <name val="ＭＳ 明朝"/>
      <family val="1"/>
      <charset val="128"/>
    </font>
    <font>
      <sz val="11"/>
      <name val="Meiryo UI"/>
      <family val="3"/>
      <charset val="128"/>
    </font>
    <font>
      <sz val="11"/>
      <color rgb="FF000000"/>
      <name val="ＭＳ 明朝"/>
      <family val="1"/>
      <charset val="128"/>
    </font>
    <font>
      <sz val="11"/>
      <color theme="1"/>
      <name val="Microsoft YaHei UI"/>
      <family val="1"/>
      <charset val="134"/>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9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medium">
        <color theme="0" tint="-0.249977111117893"/>
      </left>
      <right style="medium">
        <color theme="0" tint="-0.24994659260841701"/>
      </right>
      <top style="medium">
        <color theme="0" tint="-0.249977111117893"/>
      </top>
      <bottom style="thin">
        <color theme="0" tint="-0.249977111117893"/>
      </bottom>
      <diagonal/>
    </border>
    <border>
      <left/>
      <right style="medium">
        <color theme="0" tint="-0.249977111117893"/>
      </right>
      <top style="medium">
        <color theme="0" tint="-0.249977111117893"/>
      </top>
      <bottom/>
      <diagonal/>
    </border>
    <border>
      <left style="medium">
        <color theme="0" tint="-0.249977111117893"/>
      </left>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style="medium">
        <color theme="0" tint="-0.249977111117893"/>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medium">
        <color theme="0" tint="-0.249977111117893"/>
      </right>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right/>
      <top/>
      <bottom style="medium">
        <color theme="0" tint="-0.249977111117893"/>
      </bottom>
      <diagonal/>
    </border>
    <border>
      <left/>
      <right style="thin">
        <color theme="0" tint="-0.249977111117893"/>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medium">
        <color theme="0" tint="-0.249977111117893"/>
      </bottom>
      <diagonal/>
    </border>
    <border>
      <left/>
      <right style="medium">
        <color theme="0" tint="-0.249977111117893"/>
      </right>
      <top/>
      <bottom style="medium">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style="medium">
        <color theme="0" tint="-0.249977111117893"/>
      </left>
      <right style="medium">
        <color theme="0" tint="-0.249977111117893"/>
      </right>
      <top/>
      <bottom/>
      <diagonal/>
    </border>
    <border>
      <left style="medium">
        <color theme="0" tint="-0.249977111117893"/>
      </left>
      <right/>
      <top/>
      <bottom style="thin">
        <color theme="0" tint="-0.249977111117893"/>
      </bottom>
      <diagonal/>
    </border>
    <border>
      <left/>
      <right/>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medium">
        <color theme="0" tint="-0.249977111117893"/>
      </left>
      <right style="medium">
        <color theme="0" tint="-0.249977111117893"/>
      </right>
      <top/>
      <bottom style="medium">
        <color theme="0" tint="-0.249977111117893"/>
      </bottom>
      <diagonal/>
    </border>
    <border>
      <left style="medium">
        <color theme="0" tint="-0.249977111117893"/>
      </left>
      <right/>
      <top style="medium">
        <color theme="0" tint="-0.249977111117893"/>
      </top>
      <bottom/>
      <diagonal/>
    </border>
    <border>
      <left/>
      <right style="thin">
        <color theme="0" tint="-0.249977111117893"/>
      </right>
      <top/>
      <bottom style="thin">
        <color theme="0" tint="-0.249977111117893"/>
      </bottom>
      <diagonal/>
    </border>
    <border>
      <left style="medium">
        <color theme="0" tint="-0.249977111117893"/>
      </left>
      <right/>
      <top/>
      <bottom/>
      <diagonal/>
    </border>
    <border>
      <left/>
      <right style="thin">
        <color theme="0" tint="-0.249977111117893"/>
      </right>
      <top style="thin">
        <color theme="0" tint="-0.249977111117893"/>
      </top>
      <bottom style="thin">
        <color theme="0" tint="-0.249977111117893"/>
      </bottom>
      <diagonal/>
    </border>
    <border>
      <left style="medium">
        <color theme="0" tint="-0.249977111117893"/>
      </left>
      <right/>
      <top style="thin">
        <color theme="0" tint="-0.249977111117893"/>
      </top>
      <bottom/>
      <diagonal/>
    </border>
    <border>
      <left style="thin">
        <color theme="0" tint="-0.249977111117893"/>
      </left>
      <right style="thin">
        <color theme="0" tint="-0.249977111117893"/>
      </right>
      <top/>
      <bottom/>
      <diagonal/>
    </border>
    <border>
      <left style="medium">
        <color theme="0" tint="-0.249977111117893"/>
      </left>
      <right style="medium">
        <color theme="0" tint="-0.14996795556505021"/>
      </right>
      <top style="thin">
        <color theme="0" tint="-0.249977111117893"/>
      </top>
      <bottom style="thin">
        <color theme="0" tint="-0.249977111117893"/>
      </bottom>
      <diagonal/>
    </border>
    <border>
      <left style="medium">
        <color theme="0" tint="-0.249977111117893"/>
      </left>
      <right style="thin">
        <color theme="0" tint="-0.249977111117893"/>
      </right>
      <top/>
      <bottom style="medium">
        <color theme="0" tint="-0.24994659260841701"/>
      </bottom>
      <diagonal/>
    </border>
    <border>
      <left/>
      <right/>
      <top/>
      <bottom style="medium">
        <color theme="0" tint="-0.24994659260841701"/>
      </bottom>
      <diagonal/>
    </border>
    <border>
      <left/>
      <right style="medium">
        <color theme="0" tint="-0.249977111117893"/>
      </right>
      <top/>
      <bottom style="medium">
        <color theme="0" tint="-0.24994659260841701"/>
      </bottom>
      <diagonal/>
    </border>
    <border>
      <left/>
      <right style="thin">
        <color theme="0" tint="-0.249977111117893"/>
      </right>
      <top style="thin">
        <color theme="0" tint="-0.249977111117893"/>
      </top>
      <bottom style="medium">
        <color theme="0" tint="-0.24994659260841701"/>
      </bottom>
      <diagonal/>
    </border>
    <border>
      <left style="thin">
        <color theme="0" tint="-0.249977111117893"/>
      </left>
      <right style="thin">
        <color theme="0" tint="-0.249977111117893"/>
      </right>
      <top style="thin">
        <color theme="0" tint="-0.249977111117893"/>
      </top>
      <bottom style="medium">
        <color theme="0" tint="-0.24994659260841701"/>
      </bottom>
      <diagonal/>
    </border>
    <border>
      <left style="thin">
        <color theme="0" tint="-0.249977111117893"/>
      </left>
      <right style="thin">
        <color theme="0" tint="-0.249977111117893"/>
      </right>
      <top/>
      <bottom style="medium">
        <color theme="0" tint="-0.249977111117893"/>
      </bottom>
      <diagonal/>
    </border>
    <border>
      <left/>
      <right style="thin">
        <color theme="0" tint="-0.249977111117893"/>
      </right>
      <top style="medium">
        <color theme="0" tint="-0.249977111117893"/>
      </top>
      <bottom style="thin">
        <color theme="0" tint="-0.249977111117893"/>
      </bottom>
      <diagonal/>
    </border>
    <border>
      <left/>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diagonal/>
    </border>
    <border>
      <left/>
      <right style="medium">
        <color theme="0" tint="-0.249977111117893"/>
      </right>
      <top style="thin">
        <color theme="0" tint="-0.249977111117893"/>
      </top>
      <bottom/>
      <diagonal/>
    </border>
    <border>
      <left style="thin">
        <color theme="0" tint="-0.249977111117893"/>
      </left>
      <right/>
      <top/>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style="medium">
        <color theme="0" tint="-0.249977111117893"/>
      </top>
      <bottom/>
      <diagonal/>
    </border>
    <border>
      <left style="medium">
        <color theme="0" tint="-0.249977111117893"/>
      </left>
      <right/>
      <top/>
      <bottom style="medium">
        <color theme="0" tint="-0.249977111117893"/>
      </bottom>
      <diagonal/>
    </border>
    <border>
      <left style="thin">
        <color theme="0" tint="-0.249977111117893"/>
      </left>
      <right/>
      <top/>
      <bottom style="medium">
        <color theme="0" tint="-0.249977111117893"/>
      </bottom>
      <diagonal/>
    </border>
    <border>
      <left style="medium">
        <color theme="0" tint="-0.249977111117893"/>
      </left>
      <right style="medium">
        <color theme="0" tint="-0.249977111117893"/>
      </right>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style="thin">
        <color theme="0" tint="-0.249977111117893"/>
      </top>
      <bottom style="medium">
        <color theme="0" tint="-0.249977111117893"/>
      </bottom>
      <diagonal/>
    </border>
    <border>
      <left/>
      <right/>
      <top style="thin">
        <color theme="0" tint="-0.249977111117893"/>
      </top>
      <bottom/>
      <diagonal/>
    </border>
    <border>
      <left style="medium">
        <color theme="0" tint="-0.249977111117893"/>
      </left>
      <right style="medium">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top style="thin">
        <color theme="0" tint="-0.249977111117893"/>
      </top>
      <bottom style="medium">
        <color theme="0" tint="-0.249977111117893"/>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theme="0" tint="-0.249977111117893"/>
      </left>
      <right style="thin">
        <color theme="0" tint="-0.499984740745262"/>
      </right>
      <top style="medium">
        <color theme="0" tint="-0.249977111117893"/>
      </top>
      <bottom/>
      <diagonal/>
    </border>
    <border>
      <left style="medium">
        <color theme="0" tint="-0.249977111117893"/>
      </left>
      <right style="thin">
        <color theme="0" tint="-0.499984740745262"/>
      </right>
      <top/>
      <bottom style="medium">
        <color theme="0" tint="-0.249977111117893"/>
      </bottom>
      <diagonal/>
    </border>
    <border>
      <left style="medium">
        <color theme="0" tint="-0.249977111117893"/>
      </left>
      <right style="medium">
        <color theme="0" tint="-0.249977111117893"/>
      </right>
      <top style="thin">
        <color theme="0" tint="-0.249977111117893"/>
      </top>
      <bottom style="medium">
        <color theme="0" tint="-0.24994659260841701"/>
      </bottom>
      <diagonal/>
    </border>
    <border>
      <left style="medium">
        <color rgb="FFBFBFBF"/>
      </left>
      <right style="medium">
        <color rgb="FFBFBFBF"/>
      </right>
      <top style="thin">
        <color rgb="FFBFBFBF"/>
      </top>
      <bottom style="thin">
        <color rgb="FFBFBFBF"/>
      </bottom>
      <diagonal/>
    </border>
    <border>
      <left style="medium">
        <color rgb="FFBFBFBF"/>
      </left>
      <right style="medium">
        <color rgb="FFBFBFBF"/>
      </right>
      <top/>
      <bottom style="thin">
        <color rgb="FFBFBFBF"/>
      </bottom>
      <diagonal/>
    </border>
    <border>
      <left style="medium">
        <color rgb="FFBFBFBF"/>
      </left>
      <right style="medium">
        <color rgb="FFBFBFBF"/>
      </right>
      <top/>
      <bottom style="medium">
        <color rgb="FFBFBFBF"/>
      </bottom>
      <diagonal/>
    </border>
    <border>
      <left style="thin">
        <color theme="0" tint="-0.249977111117893"/>
      </left>
      <right style="medium">
        <color theme="2" tint="-0.249977111117893"/>
      </right>
      <top style="medium">
        <color theme="0" tint="-0.249977111117893"/>
      </top>
      <bottom style="medium">
        <color theme="0" tint="-0.249977111117893"/>
      </bottom>
      <diagonal/>
    </border>
    <border>
      <left style="thin">
        <color theme="0" tint="-0.249977111117893"/>
      </left>
      <right style="medium">
        <color theme="2" tint="-0.249977111117893"/>
      </right>
      <top style="thin">
        <color theme="0" tint="-0.249977111117893"/>
      </top>
      <bottom style="thin">
        <color theme="0" tint="-0.249977111117893"/>
      </bottom>
      <diagonal/>
    </border>
    <border>
      <left style="thin">
        <color theme="0" tint="-0.249977111117893"/>
      </left>
      <right style="medium">
        <color theme="2" tint="-0.249977111117893"/>
      </right>
      <top style="thin">
        <color theme="0" tint="-0.249977111117893"/>
      </top>
      <bottom/>
      <diagonal/>
    </border>
    <border>
      <left style="thin">
        <color theme="0" tint="-0.249977111117893"/>
      </left>
      <right style="medium">
        <color theme="2" tint="-0.249977111117893"/>
      </right>
      <top style="thin">
        <color theme="0" tint="-0.249977111117893"/>
      </top>
      <bottom style="medium">
        <color theme="0" tint="-0.249977111117893"/>
      </bottom>
      <diagonal/>
    </border>
    <border>
      <left style="thin">
        <color theme="0" tint="-0.249977111117893"/>
      </left>
      <right style="medium">
        <color theme="2" tint="-0.249977111117893"/>
      </right>
      <top style="medium">
        <color theme="0" tint="-0.249977111117893"/>
      </top>
      <bottom style="thin">
        <color theme="0" tint="-0.249977111117893"/>
      </bottom>
      <diagonal/>
    </border>
    <border>
      <left style="thin">
        <color theme="0" tint="-0.249977111117893"/>
      </left>
      <right style="medium">
        <color theme="2" tint="-0.249977111117893"/>
      </right>
      <top/>
      <bottom style="thin">
        <color theme="0" tint="-0.249977111117893"/>
      </bottom>
      <diagonal/>
    </border>
    <border>
      <left style="medium">
        <color theme="0" tint="-0.249977111117893"/>
      </left>
      <right style="medium">
        <color theme="2" tint="-0.249977111117893"/>
      </right>
      <top/>
      <bottom style="thin">
        <color theme="0" tint="-0.249977111117893"/>
      </bottom>
      <diagonal/>
    </border>
    <border>
      <left style="thin">
        <color theme="0" tint="-0.249977111117893"/>
      </left>
      <right style="medium">
        <color theme="2" tint="-0.249977111117893"/>
      </right>
      <top style="thin">
        <color theme="0" tint="-0.249977111117893"/>
      </top>
      <bottom style="medium">
        <color theme="0" tint="-0.24994659260841701"/>
      </bottom>
      <diagonal/>
    </border>
    <border>
      <left style="thin">
        <color theme="0" tint="-0.249977111117893"/>
      </left>
      <right style="medium">
        <color theme="2" tint="-0.249977111117893"/>
      </right>
      <top/>
      <bottom/>
      <diagonal/>
    </border>
    <border>
      <left style="thin">
        <color theme="0" tint="-0.249977111117893"/>
      </left>
      <right style="medium">
        <color theme="2" tint="-0.249977111117893"/>
      </right>
      <top style="thin">
        <color theme="0" tint="-0.249977111117893"/>
      </top>
      <bottom style="medium">
        <color theme="2" tint="-0.249977111117893"/>
      </bottom>
      <diagonal/>
    </border>
    <border>
      <left style="medium">
        <color theme="0" tint="-0.249977111117893"/>
      </left>
      <right style="medium">
        <color theme="0" tint="-0.249977111117893"/>
      </right>
      <top style="thin">
        <color theme="0" tint="-0.249977111117893"/>
      </top>
      <bottom style="medium">
        <color theme="2" tint="-0.249977111117893"/>
      </bottom>
      <diagonal/>
    </border>
    <border>
      <left style="medium">
        <color theme="0" tint="-0.249977111117893"/>
      </left>
      <right style="medium">
        <color theme="0" tint="-0.249977111117893"/>
      </right>
      <top style="thin">
        <color theme="2"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2" tint="-0.249977111117893"/>
      </bottom>
      <diagonal/>
    </border>
  </borders>
  <cellStyleXfs count="4">
    <xf numFmtId="0" fontId="0" fillId="0" borderId="0">
      <alignment vertical="center"/>
    </xf>
    <xf numFmtId="38" fontId="1" fillId="0" borderId="0" applyFont="0" applyFill="0" applyBorder="0" applyAlignment="0" applyProtection="0">
      <alignment vertical="center"/>
    </xf>
    <xf numFmtId="0" fontId="14" fillId="0" borderId="0"/>
    <xf numFmtId="38" fontId="14" fillId="0" borderId="0" applyFont="0" applyFill="0" applyBorder="0" applyAlignment="0" applyProtection="0">
      <alignment vertical="center"/>
    </xf>
  </cellStyleXfs>
  <cellXfs count="692">
    <xf numFmtId="0" fontId="0" fillId="0" borderId="0" xfId="0">
      <alignment vertical="center"/>
    </xf>
    <xf numFmtId="0" fontId="2" fillId="0" borderId="0" xfId="0" applyFont="1" applyAlignment="1">
      <alignment horizontal="center" vertical="center" wrapText="1"/>
    </xf>
    <xf numFmtId="0" fontId="4" fillId="2" borderId="0" xfId="0" applyFont="1" applyFill="1" applyAlignment="1">
      <alignment horizontal="center" vertical="center"/>
    </xf>
    <xf numFmtId="0" fontId="4" fillId="0" borderId="0" xfId="0" applyFont="1" applyAlignment="1">
      <alignment horizontal="centerContinuous" vertical="center"/>
    </xf>
    <xf numFmtId="0" fontId="6" fillId="0" borderId="0" xfId="0" applyFont="1" applyAlignment="1">
      <alignment horizontal="centerContinuous"/>
    </xf>
    <xf numFmtId="0" fontId="7" fillId="0" borderId="0" xfId="0" applyFont="1" applyAlignment="1"/>
    <xf numFmtId="0" fontId="2" fillId="0" borderId="0" xfId="0" applyFont="1" applyAlignment="1">
      <alignment wrapText="1"/>
    </xf>
    <xf numFmtId="0" fontId="7" fillId="0" borderId="1" xfId="0" applyFont="1" applyBorder="1" applyAlignment="1">
      <alignment horizontal="center" vertical="center" wrapText="1"/>
    </xf>
    <xf numFmtId="0" fontId="8" fillId="0" borderId="0" xfId="0" applyFont="1" applyAlignment="1">
      <alignment horizontal="center"/>
    </xf>
    <xf numFmtId="0" fontId="7" fillId="0" borderId="0" xfId="0" applyFont="1" applyAlignment="1">
      <alignment horizontal="centerContinuous"/>
    </xf>
    <xf numFmtId="0" fontId="7" fillId="0" borderId="0" xfId="0" applyFont="1" applyAlignment="1">
      <alignment horizontal="center" vertical="center" wrapText="1"/>
    </xf>
    <xf numFmtId="0" fontId="7" fillId="0" borderId="0" xfId="0" applyFont="1" applyAlignment="1">
      <alignment vertical="center" wrapText="1"/>
    </xf>
    <xf numFmtId="0" fontId="2" fillId="0" borderId="0" xfId="0" applyFont="1" applyAlignment="1">
      <alignment vertical="center" wrapText="1"/>
    </xf>
    <xf numFmtId="0" fontId="2" fillId="0" borderId="0" xfId="0" applyFont="1">
      <alignment vertical="center"/>
    </xf>
    <xf numFmtId="0" fontId="9" fillId="0" borderId="0" xfId="0" applyFont="1" applyAlignment="1">
      <alignment horizontal="left"/>
    </xf>
    <xf numFmtId="0" fontId="9" fillId="0" borderId="0" xfId="0" applyFont="1" applyAlignment="1"/>
    <xf numFmtId="0" fontId="2" fillId="3" borderId="2" xfId="0" applyFont="1" applyFill="1" applyBorder="1" applyAlignment="1">
      <alignment horizontal="center" vertical="center" wrapText="1"/>
    </xf>
    <xf numFmtId="0" fontId="2" fillId="3" borderId="3" xfId="0" applyFont="1" applyFill="1" applyBorder="1" applyAlignment="1">
      <alignment horizontal="centerContinuous" vertical="center" wrapText="1"/>
    </xf>
    <xf numFmtId="0" fontId="2" fillId="3" borderId="4" xfId="0" applyFont="1" applyFill="1" applyBorder="1" applyAlignment="1">
      <alignment horizontal="centerContinuous" vertical="center"/>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vertical="top" wrapText="1"/>
    </xf>
    <xf numFmtId="0" fontId="2" fillId="0" borderId="9" xfId="0" applyFont="1" applyBorder="1" applyAlignment="1">
      <alignment horizontal="left" vertical="center"/>
    </xf>
    <xf numFmtId="0" fontId="2" fillId="0" borderId="4" xfId="0" applyFont="1" applyBorder="1" applyAlignment="1">
      <alignment horizontal="centerContinuous" vertical="center"/>
    </xf>
    <xf numFmtId="0" fontId="2" fillId="0" borderId="4" xfId="0" applyFont="1" applyBorder="1" applyAlignment="1">
      <alignment horizontal="centerContinuous" vertical="center" wrapText="1"/>
    </xf>
    <xf numFmtId="0" fontId="2" fillId="0" borderId="5" xfId="0" applyFont="1" applyBorder="1" applyAlignment="1">
      <alignment horizontal="center" vertical="center" wrapText="1"/>
    </xf>
    <xf numFmtId="0" fontId="2" fillId="2" borderId="6"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0" fontId="2" fillId="0" borderId="11" xfId="0" applyFont="1" applyBorder="1" applyAlignment="1">
      <alignment vertical="top" wrapText="1"/>
    </xf>
    <xf numFmtId="0" fontId="2" fillId="0" borderId="0" xfId="0" applyFont="1" applyAlignment="1">
      <alignment vertical="top"/>
    </xf>
    <xf numFmtId="0" fontId="2" fillId="0" borderId="12" xfId="0" applyFont="1" applyBorder="1" applyAlignment="1">
      <alignment vertical="top"/>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horizontal="center" vertical="center" wrapText="1"/>
    </xf>
    <xf numFmtId="0" fontId="2" fillId="2" borderId="16" xfId="0" applyFont="1" applyFill="1" applyBorder="1" applyAlignment="1" applyProtection="1">
      <alignment horizontal="center" vertical="center" wrapText="1"/>
      <protection locked="0"/>
    </xf>
    <xf numFmtId="0" fontId="10" fillId="0" borderId="1" xfId="0" applyFont="1" applyBorder="1" applyAlignment="1">
      <alignment horizontal="left" vertical="center" wrapText="1"/>
    </xf>
    <xf numFmtId="0" fontId="2" fillId="2" borderId="1" xfId="0" applyFont="1" applyFill="1" applyBorder="1" applyAlignment="1" applyProtection="1">
      <alignment horizontal="center" vertical="center" wrapText="1"/>
      <protection locked="0"/>
    </xf>
    <xf numFmtId="176" fontId="2" fillId="2" borderId="1" xfId="0" applyNumberFormat="1" applyFont="1" applyFill="1" applyBorder="1" applyAlignment="1" applyProtection="1">
      <alignment horizontal="center" vertical="center" wrapText="1"/>
      <protection locked="0"/>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horizontal="center" vertical="center" wrapText="1"/>
    </xf>
    <xf numFmtId="49" fontId="2" fillId="2" borderId="20" xfId="0" applyNumberFormat="1" applyFont="1" applyFill="1" applyBorder="1" applyAlignment="1" applyProtection="1">
      <alignment horizontal="center" vertical="center" wrapText="1"/>
      <protection locked="0"/>
    </xf>
    <xf numFmtId="0" fontId="10" fillId="0" borderId="20" xfId="0" applyFont="1" applyBorder="1" applyAlignment="1">
      <alignment horizontal="left" vertical="center" wrapText="1"/>
    </xf>
    <xf numFmtId="0" fontId="2" fillId="0" borderId="21" xfId="0" applyFont="1" applyBorder="1" applyAlignment="1">
      <alignment vertical="top"/>
    </xf>
    <xf numFmtId="0" fontId="2" fillId="0" borderId="22" xfId="0" applyFont="1" applyBorder="1" applyAlignment="1">
      <alignment vertical="top"/>
    </xf>
    <xf numFmtId="0" fontId="2" fillId="0" borderId="11" xfId="0" applyFont="1" applyBorder="1" applyAlignment="1">
      <alignment vertical="center" wrapText="1"/>
    </xf>
    <xf numFmtId="0" fontId="2" fillId="0" borderId="23" xfId="0" applyFont="1" applyBorder="1" applyAlignment="1">
      <alignment horizontal="center" vertical="center" wrapText="1"/>
    </xf>
    <xf numFmtId="0" fontId="2" fillId="2" borderId="20" xfId="0" applyFont="1" applyFill="1" applyBorder="1" applyAlignment="1" applyProtection="1">
      <alignment horizontal="center" vertical="center" wrapText="1"/>
      <protection locked="0"/>
    </xf>
    <xf numFmtId="0" fontId="2" fillId="0" borderId="9" xfId="0" applyFont="1" applyBorder="1" applyAlignment="1">
      <alignment vertical="top"/>
    </xf>
    <xf numFmtId="0" fontId="2" fillId="0" borderId="4" xfId="0" applyFont="1" applyBorder="1" applyAlignment="1">
      <alignment vertical="center" wrapText="1"/>
    </xf>
    <xf numFmtId="0" fontId="2" fillId="0" borderId="24" xfId="0" applyFont="1" applyBorder="1" applyAlignment="1">
      <alignment vertical="center" wrapText="1"/>
    </xf>
    <xf numFmtId="0" fontId="10" fillId="0" borderId="6" xfId="0" applyFont="1" applyBorder="1" applyAlignment="1">
      <alignment horizontal="left" vertical="center" wrapText="1"/>
    </xf>
    <xf numFmtId="0" fontId="2" fillId="0" borderId="25" xfId="0" applyFont="1" applyBorder="1" applyAlignment="1">
      <alignment vertical="top"/>
    </xf>
    <xf numFmtId="0" fontId="2" fillId="0" borderId="26" xfId="0" applyFont="1" applyBorder="1" applyAlignment="1">
      <alignment vertical="center" wrapText="1"/>
    </xf>
    <xf numFmtId="0" fontId="2" fillId="0" borderId="27" xfId="0" applyFont="1" applyBorder="1" applyAlignment="1">
      <alignment vertical="center" wrapText="1"/>
    </xf>
    <xf numFmtId="0" fontId="2" fillId="0" borderId="28" xfId="0" applyFont="1" applyBorder="1" applyAlignment="1">
      <alignment horizontal="center" vertical="center" wrapText="1"/>
    </xf>
    <xf numFmtId="0" fontId="2" fillId="2" borderId="29" xfId="0" applyFont="1" applyFill="1" applyBorder="1" applyAlignment="1" applyProtection="1">
      <alignment horizontal="center" vertical="center" wrapText="1"/>
      <protection locked="0"/>
    </xf>
    <xf numFmtId="0" fontId="2" fillId="0" borderId="19" xfId="0" applyFont="1" applyBorder="1" applyAlignment="1">
      <alignment vertical="top"/>
    </xf>
    <xf numFmtId="0" fontId="2" fillId="0" borderId="30" xfId="0" applyFont="1" applyBorder="1" applyAlignment="1">
      <alignment horizontal="center" vertical="center" wrapText="1"/>
    </xf>
    <xf numFmtId="49" fontId="2" fillId="2" borderId="1" xfId="0" applyNumberFormat="1" applyFont="1" applyFill="1" applyBorder="1" applyAlignment="1" applyProtection="1">
      <alignment horizontal="center" vertical="center" wrapText="1"/>
      <protection locked="0"/>
    </xf>
    <xf numFmtId="0" fontId="2" fillId="0" borderId="31" xfId="0" applyFont="1" applyBorder="1" applyAlignment="1">
      <alignment vertical="top"/>
    </xf>
    <xf numFmtId="0" fontId="2" fillId="0" borderId="21" xfId="0" applyFont="1" applyBorder="1" applyAlignment="1">
      <alignment vertical="center" wrapText="1"/>
    </xf>
    <xf numFmtId="0" fontId="2" fillId="0" borderId="32" xfId="0" applyFont="1" applyBorder="1" applyAlignment="1">
      <alignment vertical="center" wrapText="1"/>
    </xf>
    <xf numFmtId="0" fontId="2" fillId="0" borderId="33" xfId="0" applyFont="1" applyBorder="1" applyAlignment="1">
      <alignment horizontal="center" vertical="center" wrapText="1"/>
    </xf>
    <xf numFmtId="0" fontId="10" fillId="0" borderId="34" xfId="0" applyFont="1" applyBorder="1" applyAlignment="1">
      <alignment horizontal="left" vertical="center" wrapText="1"/>
    </xf>
    <xf numFmtId="0" fontId="2" fillId="2" borderId="34" xfId="0" applyFont="1" applyFill="1" applyBorder="1" applyAlignment="1" applyProtection="1">
      <alignment horizontal="center" vertical="center" wrapText="1"/>
      <protection locked="0"/>
    </xf>
    <xf numFmtId="0" fontId="2" fillId="0" borderId="32" xfId="0" applyFont="1" applyBorder="1" applyAlignment="1">
      <alignment vertical="top" wrapText="1"/>
    </xf>
    <xf numFmtId="0" fontId="2" fillId="0" borderId="0" xfId="0" applyFont="1" applyAlignment="1">
      <alignment vertical="top" wrapText="1"/>
    </xf>
    <xf numFmtId="0" fontId="2" fillId="0" borderId="35" xfId="0" applyFont="1" applyBorder="1" applyAlignment="1">
      <alignment vertical="top"/>
    </xf>
    <xf numFmtId="0" fontId="2" fillId="0" borderId="36" xfId="0" applyFont="1" applyBorder="1">
      <alignment vertical="center"/>
    </xf>
    <xf numFmtId="0" fontId="2" fillId="0" borderId="37" xfId="0" applyFont="1" applyBorder="1" applyAlignment="1">
      <alignment vertical="center" wrapText="1"/>
    </xf>
    <xf numFmtId="0" fontId="10" fillId="0" borderId="29" xfId="0" applyFont="1" applyBorder="1" applyAlignment="1">
      <alignment horizontal="left" vertical="center" wrapText="1"/>
    </xf>
    <xf numFmtId="0" fontId="2" fillId="0" borderId="38" xfId="0" applyFont="1" applyBorder="1" applyAlignment="1">
      <alignment vertical="top"/>
    </xf>
    <xf numFmtId="0" fontId="2" fillId="0" borderId="39" xfId="0" applyFont="1" applyBorder="1">
      <alignment vertical="center"/>
    </xf>
    <xf numFmtId="0" fontId="2" fillId="0" borderId="40" xfId="0" applyFont="1" applyBorder="1" applyAlignment="1">
      <alignment vertical="center" wrapText="1"/>
    </xf>
    <xf numFmtId="0" fontId="2" fillId="0" borderId="15" xfId="0" applyFont="1" applyBorder="1" applyAlignment="1">
      <alignment vertical="top"/>
    </xf>
    <xf numFmtId="0" fontId="2" fillId="0" borderId="41" xfId="0" applyFont="1" applyBorder="1">
      <alignment vertical="center"/>
    </xf>
    <xf numFmtId="0" fontId="2" fillId="0" borderId="42" xfId="0" applyFont="1" applyBorder="1" applyAlignment="1">
      <alignment vertical="center" wrapText="1"/>
    </xf>
    <xf numFmtId="0" fontId="2" fillId="0" borderId="1" xfId="0" applyFont="1" applyBorder="1" applyAlignment="1">
      <alignment horizontal="left" vertical="center" wrapText="1"/>
    </xf>
    <xf numFmtId="0" fontId="2" fillId="0" borderId="43" xfId="0" applyFont="1" applyBorder="1" applyAlignment="1">
      <alignment vertical="top"/>
    </xf>
    <xf numFmtId="0" fontId="2" fillId="0" borderId="21" xfId="0" applyFont="1" applyBorder="1">
      <alignment vertical="center"/>
    </xf>
    <xf numFmtId="0" fontId="2" fillId="0" borderId="44" xfId="0" applyFont="1" applyBorder="1" applyAlignment="1">
      <alignment vertical="top"/>
    </xf>
    <xf numFmtId="0" fontId="2" fillId="0" borderId="45" xfId="0" applyFont="1" applyBorder="1" applyAlignment="1">
      <alignment horizontal="center" vertical="center" wrapText="1"/>
    </xf>
    <xf numFmtId="0" fontId="10" fillId="0" borderId="16" xfId="0" applyFont="1" applyBorder="1" applyAlignment="1">
      <alignment horizontal="left" vertical="center" wrapText="1"/>
    </xf>
    <xf numFmtId="0" fontId="2" fillId="0" borderId="46" xfId="0" applyFont="1" applyBorder="1" applyAlignment="1">
      <alignment vertical="top"/>
    </xf>
    <xf numFmtId="0" fontId="2" fillId="0" borderId="47" xfId="0" applyFont="1" applyBorder="1" applyAlignment="1">
      <alignment horizontal="center" vertical="center" wrapText="1"/>
    </xf>
    <xf numFmtId="38" fontId="2" fillId="2" borderId="1" xfId="1" applyFont="1" applyFill="1" applyBorder="1" applyAlignment="1" applyProtection="1">
      <alignment horizontal="center" vertical="center" wrapText="1"/>
      <protection locked="0"/>
    </xf>
    <xf numFmtId="38" fontId="2" fillId="3" borderId="1" xfId="1" applyFont="1" applyFill="1" applyBorder="1" applyAlignment="1" applyProtection="1">
      <alignment horizontal="center" vertical="center" wrapText="1"/>
      <protection hidden="1"/>
    </xf>
    <xf numFmtId="0" fontId="2" fillId="0" borderId="48" xfId="0" applyFont="1" applyBorder="1">
      <alignment vertical="center"/>
    </xf>
    <xf numFmtId="0" fontId="2" fillId="0" borderId="23" xfId="0" applyFont="1" applyBorder="1" applyAlignment="1">
      <alignment vertical="top" wrapText="1"/>
    </xf>
    <xf numFmtId="0" fontId="2" fillId="0" borderId="19" xfId="0" applyFont="1" applyBorder="1" applyAlignment="1">
      <alignment vertical="top" wrapText="1"/>
    </xf>
    <xf numFmtId="49" fontId="2" fillId="2" borderId="16" xfId="0" applyNumberFormat="1" applyFont="1" applyFill="1" applyBorder="1" applyAlignment="1" applyProtection="1">
      <alignment horizontal="center" vertical="center" wrapText="1"/>
      <protection locked="0"/>
    </xf>
    <xf numFmtId="0" fontId="2" fillId="0" borderId="20" xfId="0" applyFont="1" applyBorder="1" applyAlignment="1">
      <alignment vertical="top" wrapText="1"/>
    </xf>
    <xf numFmtId="0" fontId="2" fillId="0" borderId="49"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2" fillId="0" borderId="42" xfId="0" applyFont="1" applyBorder="1">
      <alignment vertical="center"/>
    </xf>
    <xf numFmtId="0" fontId="2" fillId="0" borderId="18" xfId="0" applyFont="1" applyBorder="1">
      <alignment vertical="center"/>
    </xf>
    <xf numFmtId="0" fontId="2" fillId="0" borderId="50" xfId="0" applyFont="1" applyBorder="1" applyAlignment="1">
      <alignment horizontal="center" vertical="center"/>
    </xf>
    <xf numFmtId="49" fontId="2" fillId="2" borderId="40" xfId="0" applyNumberFormat="1" applyFont="1" applyFill="1" applyBorder="1" applyAlignment="1" applyProtection="1">
      <alignment horizontal="center" vertical="center"/>
      <protection locked="0"/>
    </xf>
    <xf numFmtId="0" fontId="10" fillId="0" borderId="39" xfId="0" applyFont="1" applyBorder="1">
      <alignment vertical="center"/>
    </xf>
    <xf numFmtId="0" fontId="2" fillId="0" borderId="23" xfId="0" applyFont="1" applyBorder="1" applyAlignment="1"/>
    <xf numFmtId="0" fontId="2" fillId="0" borderId="15" xfId="0" applyFont="1" applyBorder="1" applyAlignment="1"/>
    <xf numFmtId="38" fontId="2" fillId="2" borderId="49" xfId="1" applyFont="1" applyFill="1" applyBorder="1" applyAlignment="1" applyProtection="1">
      <alignment horizontal="center" vertical="center" wrapText="1"/>
      <protection locked="0"/>
    </xf>
    <xf numFmtId="0" fontId="2" fillId="0" borderId="19" xfId="0" applyFont="1" applyBorder="1" applyAlignment="1"/>
    <xf numFmtId="0" fontId="2" fillId="0" borderId="51" xfId="0" applyFont="1" applyBorder="1" applyAlignment="1"/>
    <xf numFmtId="0" fontId="2" fillId="0" borderId="52" xfId="0" applyFont="1" applyBorder="1" applyAlignment="1">
      <alignment vertical="center" wrapText="1"/>
    </xf>
    <xf numFmtId="0" fontId="2" fillId="0" borderId="53" xfId="0" applyFont="1" applyBorder="1" applyAlignment="1">
      <alignment vertical="center" wrapText="1"/>
    </xf>
    <xf numFmtId="0" fontId="2" fillId="0" borderId="54" xfId="0" applyFont="1" applyBorder="1" applyAlignment="1">
      <alignment horizontal="center" vertical="center" wrapText="1"/>
    </xf>
    <xf numFmtId="0" fontId="2" fillId="2" borderId="55" xfId="0" applyFont="1" applyFill="1" applyBorder="1" applyAlignment="1" applyProtection="1">
      <alignment horizontal="center" vertical="center" wrapText="1"/>
      <protection locked="0"/>
    </xf>
    <xf numFmtId="0" fontId="10" fillId="0" borderId="55" xfId="0" applyFont="1" applyBorder="1" applyAlignment="1">
      <alignment horizontal="left" vertical="center" wrapText="1"/>
    </xf>
    <xf numFmtId="0" fontId="2" fillId="0" borderId="12" xfId="0" applyFont="1" applyBorder="1" applyAlignment="1">
      <alignment horizontal="center" vertical="center" wrapText="1"/>
    </xf>
    <xf numFmtId="38" fontId="2" fillId="2" borderId="56" xfId="1" applyFont="1" applyFill="1" applyBorder="1" applyAlignment="1" applyProtection="1">
      <alignment horizontal="center" vertical="center" wrapText="1"/>
      <protection locked="0"/>
    </xf>
    <xf numFmtId="0" fontId="10" fillId="0" borderId="49" xfId="0" applyFont="1" applyBorder="1" applyAlignment="1">
      <alignment horizontal="left" vertical="center" wrapText="1"/>
    </xf>
    <xf numFmtId="0" fontId="2" fillId="0" borderId="37" xfId="0" applyFont="1" applyBorder="1" applyAlignment="1">
      <alignment vertical="top"/>
    </xf>
    <xf numFmtId="0" fontId="2" fillId="0" borderId="57" xfId="0" applyFont="1" applyBorder="1" applyAlignment="1">
      <alignment horizontal="center" vertical="center" wrapText="1"/>
    </xf>
    <xf numFmtId="0" fontId="2" fillId="0" borderId="20" xfId="0" applyFont="1" applyBorder="1" applyAlignment="1">
      <alignment vertical="top"/>
    </xf>
    <xf numFmtId="0" fontId="2" fillId="0" borderId="49" xfId="0" applyFont="1" applyBorder="1" applyAlignment="1">
      <alignment vertical="top"/>
    </xf>
    <xf numFmtId="0" fontId="2" fillId="0" borderId="16" xfId="0" applyFont="1" applyBorder="1" applyAlignment="1">
      <alignment vertical="top"/>
    </xf>
    <xf numFmtId="0" fontId="2" fillId="0" borderId="56" xfId="0" applyFont="1" applyBorder="1" applyAlignment="1">
      <alignment vertical="top"/>
    </xf>
    <xf numFmtId="0" fontId="2" fillId="0" borderId="58" xfId="0" applyFont="1" applyBorder="1" applyAlignment="1">
      <alignment vertical="center" wrapText="1"/>
    </xf>
    <xf numFmtId="0" fontId="2" fillId="0" borderId="59" xfId="0" applyFont="1" applyBorder="1" applyAlignment="1">
      <alignment vertical="center" wrapText="1"/>
    </xf>
    <xf numFmtId="0" fontId="2" fillId="0" borderId="60" xfId="0" applyFont="1" applyBorder="1" applyAlignment="1">
      <alignment horizontal="center" vertical="center" wrapText="1"/>
    </xf>
    <xf numFmtId="0" fontId="2" fillId="0" borderId="13" xfId="0" applyFont="1" applyBorder="1" applyAlignment="1">
      <alignment vertical="top"/>
    </xf>
    <xf numFmtId="38" fontId="2" fillId="2" borderId="16" xfId="1" applyFont="1" applyFill="1" applyBorder="1" applyAlignment="1" applyProtection="1">
      <alignment horizontal="center" vertical="center" wrapText="1"/>
      <protection locked="0"/>
    </xf>
    <xf numFmtId="0" fontId="2" fillId="0" borderId="61" xfId="0" applyFont="1" applyBorder="1" applyAlignment="1">
      <alignment vertical="top"/>
    </xf>
    <xf numFmtId="0" fontId="2" fillId="0" borderId="61" xfId="0" applyFont="1" applyBorder="1" applyAlignment="1">
      <alignment vertical="top" wrapText="1"/>
    </xf>
    <xf numFmtId="0" fontId="2" fillId="0" borderId="62" xfId="0" applyFont="1" applyBorder="1" applyAlignment="1">
      <alignment vertical="top" wrapText="1"/>
    </xf>
    <xf numFmtId="0" fontId="2" fillId="0" borderId="63" xfId="0" applyFont="1" applyBorder="1" applyAlignment="1">
      <alignment vertical="top"/>
    </xf>
    <xf numFmtId="0" fontId="2" fillId="0" borderId="18" xfId="0" applyFont="1" applyBorder="1" applyAlignment="1">
      <alignment vertical="top" wrapText="1"/>
    </xf>
    <xf numFmtId="0" fontId="2" fillId="0" borderId="64" xfId="0" applyFont="1" applyBorder="1" applyAlignment="1">
      <alignment vertical="center" wrapText="1"/>
    </xf>
    <xf numFmtId="0" fontId="2" fillId="0" borderId="65" xfId="0" applyFont="1" applyBorder="1" applyAlignment="1">
      <alignment vertical="center" wrapText="1"/>
    </xf>
    <xf numFmtId="0" fontId="2" fillId="0" borderId="46" xfId="0" applyFont="1" applyBorder="1" applyAlignment="1"/>
    <xf numFmtId="0" fontId="2" fillId="0" borderId="42" xfId="0" applyFont="1" applyBorder="1" applyAlignment="1">
      <alignment vertical="top" wrapText="1"/>
    </xf>
    <xf numFmtId="0" fontId="2" fillId="0" borderId="40" xfId="0" applyFont="1" applyBorder="1" applyAlignment="1">
      <alignment vertical="top" wrapText="1"/>
    </xf>
    <xf numFmtId="0" fontId="2" fillId="0" borderId="56" xfId="0" applyFont="1" applyBorder="1">
      <alignment vertical="center"/>
    </xf>
    <xf numFmtId="0" fontId="2" fillId="0" borderId="44" xfId="0" applyFont="1" applyBorder="1">
      <alignment vertical="center"/>
    </xf>
    <xf numFmtId="0" fontId="10" fillId="0" borderId="29" xfId="0" applyFont="1" applyBorder="1" applyAlignment="1">
      <alignment vertical="center" wrapText="1"/>
    </xf>
    <xf numFmtId="0" fontId="2" fillId="0" borderId="13" xfId="0" applyFont="1" applyBorder="1" applyAlignment="1">
      <alignment vertical="top" wrapText="1"/>
    </xf>
    <xf numFmtId="0" fontId="2" fillId="0" borderId="14" xfId="0" applyFont="1" applyBorder="1" applyAlignment="1">
      <alignment vertical="top" wrapText="1"/>
    </xf>
    <xf numFmtId="0" fontId="2" fillId="0" borderId="63" xfId="0" applyFont="1" applyBorder="1" applyAlignment="1">
      <alignment vertical="top" wrapText="1"/>
    </xf>
    <xf numFmtId="0" fontId="2" fillId="0" borderId="66" xfId="0" applyFont="1" applyBorder="1" applyAlignment="1">
      <alignment horizontal="center" vertical="center" wrapText="1"/>
    </xf>
    <xf numFmtId="0" fontId="2" fillId="0" borderId="26" xfId="0" applyFont="1" applyBorder="1" applyAlignment="1">
      <alignment vertical="top" wrapText="1"/>
    </xf>
    <xf numFmtId="0" fontId="2" fillId="0" borderId="27" xfId="0" applyFont="1" applyBorder="1" applyAlignment="1">
      <alignment vertical="top" wrapText="1"/>
    </xf>
    <xf numFmtId="0" fontId="2" fillId="0" borderId="67" xfId="0" applyFont="1" applyBorder="1" applyAlignment="1">
      <alignment horizontal="center" vertical="center" wrapText="1"/>
    </xf>
    <xf numFmtId="0" fontId="2" fillId="0" borderId="68" xfId="0" applyFont="1" applyBorder="1" applyAlignment="1">
      <alignment vertical="top"/>
    </xf>
    <xf numFmtId="0" fontId="2" fillId="0" borderId="69" xfId="0" applyFont="1" applyBorder="1" applyAlignment="1">
      <alignment vertical="top" wrapText="1"/>
    </xf>
    <xf numFmtId="0" fontId="2" fillId="0" borderId="69" xfId="0" applyFont="1" applyBorder="1" applyAlignment="1">
      <alignment horizontal="left" vertical="center" wrapText="1"/>
    </xf>
    <xf numFmtId="0" fontId="2" fillId="0" borderId="32" xfId="0" applyFont="1" applyBorder="1" applyAlignment="1">
      <alignment horizontal="left" vertical="center" wrapText="1"/>
    </xf>
    <xf numFmtId="0" fontId="2" fillId="0" borderId="0" xfId="0" applyFont="1" applyAlignment="1">
      <alignment horizontal="center" vertical="center"/>
    </xf>
    <xf numFmtId="0" fontId="8" fillId="0" borderId="0" xfId="0" applyFont="1" applyAlignment="1">
      <alignment vertical="center" wrapText="1"/>
    </xf>
    <xf numFmtId="0" fontId="11" fillId="0" borderId="0" xfId="0" applyFont="1" applyAlignment="1">
      <alignment vertical="top" wrapText="1"/>
    </xf>
    <xf numFmtId="0" fontId="11" fillId="0" borderId="38" xfId="0" applyFont="1" applyBorder="1" applyAlignment="1">
      <alignment vertical="top"/>
    </xf>
    <xf numFmtId="0" fontId="11" fillId="0" borderId="0" xfId="0" applyFont="1" applyAlignment="1">
      <alignment wrapText="1"/>
    </xf>
    <xf numFmtId="179" fontId="2" fillId="0" borderId="14" xfId="3" applyNumberFormat="1" applyFont="1" applyBorder="1" applyAlignment="1" applyProtection="1">
      <alignment horizontal="center" vertical="top"/>
      <protection hidden="1"/>
    </xf>
    <xf numFmtId="184" fontId="2" fillId="0" borderId="14" xfId="3" applyNumberFormat="1" applyFont="1" applyBorder="1" applyAlignment="1" applyProtection="1">
      <alignment horizontal="center" vertical="top"/>
      <protection hidden="1"/>
    </xf>
    <xf numFmtId="180" fontId="2" fillId="0" borderId="59" xfId="3" applyNumberFormat="1" applyFont="1" applyBorder="1" applyAlignment="1" applyProtection="1">
      <alignment horizontal="center" vertical="top"/>
      <protection hidden="1"/>
    </xf>
    <xf numFmtId="180" fontId="2" fillId="0" borderId="14" xfId="3" applyNumberFormat="1" applyFont="1" applyBorder="1" applyAlignment="1" applyProtection="1">
      <alignment horizontal="center" vertical="top"/>
      <protection hidden="1"/>
    </xf>
    <xf numFmtId="180" fontId="2" fillId="0" borderId="18" xfId="3" applyNumberFormat="1" applyFont="1" applyBorder="1" applyAlignment="1" applyProtection="1">
      <alignment horizontal="center" vertical="top"/>
      <protection hidden="1"/>
    </xf>
    <xf numFmtId="180" fontId="2" fillId="0" borderId="72" xfId="3" applyNumberFormat="1" applyFont="1" applyBorder="1" applyAlignment="1" applyProtection="1">
      <alignment horizontal="center" vertical="top"/>
      <protection hidden="1"/>
    </xf>
    <xf numFmtId="180" fontId="2" fillId="0" borderId="2" xfId="3" applyNumberFormat="1" applyFont="1" applyBorder="1" applyAlignment="1" applyProtection="1">
      <alignment horizontal="center"/>
      <protection hidden="1"/>
    </xf>
    <xf numFmtId="180" fontId="2" fillId="0" borderId="59" xfId="3" applyNumberFormat="1" applyFont="1" applyBorder="1" applyAlignment="1" applyProtection="1">
      <alignment horizontal="center"/>
      <protection hidden="1"/>
    </xf>
    <xf numFmtId="38" fontId="2" fillId="0" borderId="70" xfId="3" applyFont="1" applyFill="1" applyBorder="1" applyAlignment="1" applyProtection="1">
      <alignment horizontal="center" vertical="center"/>
      <protection hidden="1"/>
    </xf>
    <xf numFmtId="0" fontId="2" fillId="0" borderId="0" xfId="0" applyFont="1" applyAlignment="1">
      <alignment horizontal="left"/>
    </xf>
    <xf numFmtId="0" fontId="2" fillId="0" borderId="0" xfId="0" applyFont="1" applyAlignment="1"/>
    <xf numFmtId="0" fontId="2" fillId="0" borderId="0" xfId="0" applyFont="1" applyAlignment="1">
      <alignment horizontal="right"/>
    </xf>
    <xf numFmtId="0" fontId="16" fillId="0" borderId="0" xfId="0" applyFont="1" applyAlignment="1"/>
    <xf numFmtId="0" fontId="2" fillId="3" borderId="37" xfId="0" applyFont="1" applyFill="1" applyBorder="1" applyAlignment="1">
      <alignment horizontal="left"/>
    </xf>
    <xf numFmtId="0" fontId="2" fillId="3" borderId="27" xfId="0" applyFont="1" applyFill="1" applyBorder="1" applyAlignment="1">
      <alignment horizontal="left"/>
    </xf>
    <xf numFmtId="0" fontId="2" fillId="0" borderId="27" xfId="0" applyFont="1" applyBorder="1" applyAlignment="1" applyProtection="1">
      <alignment horizontal="center" vertical="top"/>
      <protection hidden="1"/>
    </xf>
    <xf numFmtId="0" fontId="2" fillId="3" borderId="41" xfId="0" applyFont="1" applyFill="1" applyBorder="1" applyAlignment="1">
      <alignment horizontal="left"/>
    </xf>
    <xf numFmtId="0" fontId="2" fillId="3" borderId="42" xfId="0" applyFont="1" applyFill="1" applyBorder="1" applyAlignment="1">
      <alignment horizontal="left"/>
    </xf>
    <xf numFmtId="0" fontId="2" fillId="3" borderId="18" xfId="0" applyFont="1" applyFill="1" applyBorder="1" applyAlignment="1">
      <alignment horizontal="left"/>
    </xf>
    <xf numFmtId="0" fontId="2" fillId="0" borderId="18" xfId="0" applyFont="1" applyBorder="1" applyAlignment="1" applyProtection="1">
      <alignment horizontal="center" vertical="top"/>
      <protection hidden="1"/>
    </xf>
    <xf numFmtId="176" fontId="2" fillId="0" borderId="18" xfId="0" applyNumberFormat="1" applyFont="1" applyBorder="1" applyAlignment="1" applyProtection="1">
      <alignment horizontal="center" vertical="top"/>
      <protection hidden="1"/>
    </xf>
    <xf numFmtId="0" fontId="2" fillId="3" borderId="48" xfId="0" applyFont="1" applyFill="1" applyBorder="1" applyAlignment="1">
      <alignment horizontal="left"/>
    </xf>
    <xf numFmtId="0" fontId="2" fillId="3" borderId="74" xfId="0" applyFont="1" applyFill="1" applyBorder="1" applyAlignment="1">
      <alignment horizontal="left"/>
    </xf>
    <xf numFmtId="0" fontId="2" fillId="3" borderId="62" xfId="0" applyFont="1" applyFill="1" applyBorder="1" applyAlignment="1">
      <alignment horizontal="left"/>
    </xf>
    <xf numFmtId="0" fontId="2" fillId="3" borderId="73" xfId="0" applyFont="1" applyFill="1" applyBorder="1" applyAlignment="1">
      <alignment horizontal="left"/>
    </xf>
    <xf numFmtId="0" fontId="2" fillId="3" borderId="58" xfId="0" applyFont="1" applyFill="1" applyBorder="1" applyAlignment="1">
      <alignment horizontal="left"/>
    </xf>
    <xf numFmtId="0" fontId="2" fillId="3" borderId="59" xfId="0" applyFont="1" applyFill="1" applyBorder="1" applyAlignment="1">
      <alignment horizontal="left"/>
    </xf>
    <xf numFmtId="0" fontId="2" fillId="3" borderId="44" xfId="0" applyFont="1" applyFill="1" applyBorder="1" applyAlignment="1"/>
    <xf numFmtId="0" fontId="2" fillId="3" borderId="3" xfId="0" applyFont="1" applyFill="1" applyBorder="1" applyAlignment="1"/>
    <xf numFmtId="0" fontId="2" fillId="3" borderId="8" xfId="0" applyFont="1" applyFill="1" applyBorder="1" applyAlignment="1"/>
    <xf numFmtId="0" fontId="2" fillId="3" borderId="67" xfId="0" applyFont="1" applyFill="1" applyBorder="1" applyAlignment="1"/>
    <xf numFmtId="0" fontId="2" fillId="3" borderId="27" xfId="0" applyFont="1" applyFill="1" applyBorder="1" applyAlignment="1"/>
    <xf numFmtId="0" fontId="2" fillId="3" borderId="46" xfId="0" applyFont="1" applyFill="1" applyBorder="1" applyAlignment="1"/>
    <xf numFmtId="0" fontId="2" fillId="3" borderId="12" xfId="0" applyFont="1" applyFill="1" applyBorder="1" applyAlignment="1"/>
    <xf numFmtId="0" fontId="2" fillId="3" borderId="42" xfId="0" applyFont="1" applyFill="1" applyBorder="1" applyAlignment="1"/>
    <xf numFmtId="0" fontId="2" fillId="3" borderId="18" xfId="0" applyFont="1" applyFill="1" applyBorder="1" applyAlignment="1"/>
    <xf numFmtId="177" fontId="2" fillId="0" borderId="18" xfId="0" applyNumberFormat="1" applyFont="1" applyBorder="1" applyAlignment="1" applyProtection="1">
      <alignment horizontal="center" vertical="top"/>
      <protection hidden="1"/>
    </xf>
    <xf numFmtId="0" fontId="2" fillId="3" borderId="68" xfId="0" applyFont="1" applyFill="1" applyBorder="1" applyAlignment="1"/>
    <xf numFmtId="0" fontId="2" fillId="3" borderId="22" xfId="0" applyFont="1" applyFill="1" applyBorder="1" applyAlignment="1"/>
    <xf numFmtId="0" fontId="2" fillId="3" borderId="58" xfId="0" applyFont="1" applyFill="1" applyBorder="1" applyAlignment="1"/>
    <xf numFmtId="0" fontId="2" fillId="3" borderId="59" xfId="0" applyFont="1" applyFill="1" applyBorder="1" applyAlignment="1"/>
    <xf numFmtId="177" fontId="2" fillId="0" borderId="32" xfId="0" applyNumberFormat="1" applyFont="1" applyBorder="1" applyAlignment="1" applyProtection="1">
      <alignment horizontal="center" vertical="top"/>
      <protection hidden="1"/>
    </xf>
    <xf numFmtId="0" fontId="2" fillId="3" borderId="40" xfId="0" applyFont="1" applyFill="1" applyBorder="1" applyAlignment="1"/>
    <xf numFmtId="0" fontId="2" fillId="3" borderId="14" xfId="0" applyFont="1" applyFill="1" applyBorder="1" applyAlignment="1"/>
    <xf numFmtId="0" fontId="2" fillId="0" borderId="14" xfId="0" applyFont="1" applyBorder="1" applyAlignment="1" applyProtection="1">
      <alignment horizontal="center" vertical="top"/>
      <protection hidden="1"/>
    </xf>
    <xf numFmtId="177" fontId="2" fillId="0" borderId="14" xfId="0" applyNumberFormat="1" applyFont="1" applyBorder="1" applyAlignment="1" applyProtection="1">
      <alignment horizontal="center" vertical="top"/>
      <protection hidden="1"/>
    </xf>
    <xf numFmtId="182" fontId="2" fillId="0" borderId="18" xfId="0" applyNumberFormat="1" applyFont="1" applyBorder="1" applyAlignment="1" applyProtection="1">
      <alignment horizontal="center" vertical="top"/>
      <protection hidden="1"/>
    </xf>
    <xf numFmtId="0" fontId="2" fillId="0" borderId="62" xfId="0" applyFont="1" applyBorder="1" applyAlignment="1" applyProtection="1">
      <alignment horizontal="center" vertical="top"/>
      <protection hidden="1"/>
    </xf>
    <xf numFmtId="178" fontId="2" fillId="0" borderId="24" xfId="0" applyNumberFormat="1" applyFont="1" applyBorder="1" applyAlignment="1" applyProtection="1">
      <alignment horizontal="center" vertical="top"/>
      <protection hidden="1"/>
    </xf>
    <xf numFmtId="0" fontId="2" fillId="3" borderId="26" xfId="0" applyFont="1" applyFill="1" applyBorder="1" applyAlignment="1"/>
    <xf numFmtId="178" fontId="2" fillId="0" borderId="27" xfId="0" applyNumberFormat="1" applyFont="1" applyBorder="1" applyAlignment="1" applyProtection="1">
      <alignment horizontal="center" vertical="top"/>
      <protection hidden="1"/>
    </xf>
    <xf numFmtId="178" fontId="2" fillId="0" borderId="18" xfId="0" applyNumberFormat="1" applyFont="1" applyBorder="1" applyAlignment="1" applyProtection="1">
      <alignment horizontal="center" vertical="top"/>
      <protection hidden="1"/>
    </xf>
    <xf numFmtId="0" fontId="2" fillId="3" borderId="20" xfId="0" applyFont="1" applyFill="1" applyBorder="1" applyAlignment="1">
      <alignment vertical="top" wrapText="1"/>
    </xf>
    <xf numFmtId="0" fontId="2" fillId="3" borderId="17" xfId="0" applyFont="1" applyFill="1" applyBorder="1" applyAlignment="1"/>
    <xf numFmtId="0" fontId="2" fillId="3" borderId="61" xfId="0" applyFont="1" applyFill="1" applyBorder="1" applyAlignment="1"/>
    <xf numFmtId="0" fontId="2" fillId="3" borderId="62" xfId="0" applyFont="1" applyFill="1" applyBorder="1" applyAlignment="1"/>
    <xf numFmtId="0" fontId="2" fillId="3" borderId="77" xfId="0" applyFont="1" applyFill="1" applyBorder="1" applyAlignment="1"/>
    <xf numFmtId="183" fontId="2" fillId="0" borderId="18" xfId="0" applyNumberFormat="1" applyFont="1" applyBorder="1" applyAlignment="1" applyProtection="1">
      <alignment horizontal="center" vertical="top"/>
      <protection hidden="1"/>
    </xf>
    <xf numFmtId="183" fontId="2" fillId="0" borderId="59" xfId="0" applyNumberFormat="1" applyFont="1" applyBorder="1" applyAlignment="1" applyProtection="1">
      <alignment horizontal="center" vertical="top"/>
      <protection hidden="1"/>
    </xf>
    <xf numFmtId="0" fontId="2" fillId="0" borderId="0" xfId="0" applyFont="1" applyAlignment="1">
      <alignment horizontal="left" vertical="top" wrapText="1"/>
    </xf>
    <xf numFmtId="0" fontId="2" fillId="0" borderId="0" xfId="0" applyFont="1" applyAlignment="1">
      <alignment horizontal="right" vertical="top" wrapText="1"/>
    </xf>
    <xf numFmtId="0" fontId="2" fillId="3" borderId="9"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68" xfId="0" applyFont="1" applyFill="1" applyBorder="1" applyAlignment="1">
      <alignment horizontal="left" vertical="top" wrapText="1"/>
    </xf>
    <xf numFmtId="0" fontId="2" fillId="3" borderId="21" xfId="0" applyFont="1" applyFill="1" applyBorder="1" applyAlignment="1">
      <alignment horizontal="left" vertical="top" wrapText="1"/>
    </xf>
    <xf numFmtId="0" fontId="2" fillId="3" borderId="32" xfId="0" applyFont="1" applyFill="1" applyBorder="1" applyAlignment="1">
      <alignment horizontal="left" vertical="top" wrapText="1"/>
    </xf>
    <xf numFmtId="0" fontId="2" fillId="3" borderId="19" xfId="0" applyFont="1" applyFill="1" applyBorder="1" applyAlignment="1">
      <alignment vertical="top"/>
    </xf>
    <xf numFmtId="0" fontId="2" fillId="3" borderId="14" xfId="0" applyFont="1" applyFill="1" applyBorder="1" applyAlignment="1">
      <alignment vertical="center" wrapText="1"/>
    </xf>
    <xf numFmtId="0" fontId="2" fillId="0" borderId="27" xfId="0" applyFont="1" applyBorder="1" applyAlignment="1" applyProtection="1">
      <alignment horizontal="center" vertical="center" wrapText="1"/>
      <protection hidden="1"/>
    </xf>
    <xf numFmtId="0" fontId="2" fillId="3" borderId="18" xfId="0" applyFont="1" applyFill="1" applyBorder="1" applyAlignment="1">
      <alignment vertical="center" wrapText="1"/>
    </xf>
    <xf numFmtId="177" fontId="2" fillId="0" borderId="71" xfId="0" applyNumberFormat="1" applyFont="1" applyBorder="1" applyAlignment="1" applyProtection="1">
      <alignment horizontal="center"/>
      <protection hidden="1"/>
    </xf>
    <xf numFmtId="0" fontId="2" fillId="3" borderId="31" xfId="0" applyFont="1" applyFill="1" applyBorder="1" applyAlignment="1">
      <alignment vertical="top"/>
    </xf>
    <xf numFmtId="0" fontId="2" fillId="3" borderId="59" xfId="0" applyFont="1" applyFill="1" applyBorder="1" applyAlignment="1">
      <alignment vertical="center" wrapText="1"/>
    </xf>
    <xf numFmtId="0" fontId="2" fillId="0" borderId="32" xfId="0" applyFont="1" applyBorder="1" applyAlignment="1" applyProtection="1">
      <alignment horizontal="center" vertical="center" wrapText="1"/>
      <protection hidden="1"/>
    </xf>
    <xf numFmtId="0" fontId="2" fillId="0" borderId="14" xfId="0" applyFont="1" applyBorder="1" applyAlignment="1" applyProtection="1">
      <alignment horizontal="center" vertical="center" wrapText="1"/>
      <protection hidden="1"/>
    </xf>
    <xf numFmtId="0" fontId="2" fillId="3" borderId="62" xfId="0" applyFont="1" applyFill="1" applyBorder="1" applyAlignment="1">
      <alignment vertical="center" wrapText="1"/>
    </xf>
    <xf numFmtId="180" fontId="2" fillId="0" borderId="2" xfId="0" applyNumberFormat="1" applyFont="1" applyBorder="1" applyAlignment="1" applyProtection="1">
      <alignment horizontal="center" vertical="top" wrapText="1"/>
      <protection hidden="1"/>
    </xf>
    <xf numFmtId="0" fontId="2" fillId="3" borderId="36" xfId="0" applyFont="1" applyFill="1" applyBorder="1" applyAlignment="1">
      <alignment horizontal="left" vertical="top" wrapText="1"/>
    </xf>
    <xf numFmtId="0" fontId="2" fillId="3" borderId="37" xfId="0" applyFont="1" applyFill="1" applyBorder="1" applyAlignment="1">
      <alignment horizontal="left" vertical="top" wrapText="1"/>
    </xf>
    <xf numFmtId="180" fontId="2" fillId="0" borderId="35" xfId="0" applyNumberFormat="1" applyFont="1" applyBorder="1" applyAlignment="1" applyProtection="1">
      <alignment horizontal="center" vertical="top" wrapText="1"/>
      <protection hidden="1"/>
    </xf>
    <xf numFmtId="0" fontId="2" fillId="3" borderId="41" xfId="0" applyFont="1" applyFill="1" applyBorder="1" applyAlignment="1">
      <alignment vertical="top" wrapText="1"/>
    </xf>
    <xf numFmtId="0" fontId="2" fillId="3" borderId="0" xfId="0" applyFont="1" applyFill="1" applyAlignment="1">
      <alignment horizontal="left" vertical="top" wrapText="1"/>
    </xf>
    <xf numFmtId="180" fontId="2" fillId="0" borderId="71" xfId="0" applyNumberFormat="1" applyFont="1" applyBorder="1" applyAlignment="1" applyProtection="1">
      <alignment horizontal="center" vertical="top" wrapText="1"/>
      <protection hidden="1"/>
    </xf>
    <xf numFmtId="0" fontId="2" fillId="3" borderId="48" xfId="0" applyFont="1" applyFill="1" applyBorder="1" applyAlignment="1">
      <alignment horizontal="left" vertical="top" wrapText="1"/>
    </xf>
    <xf numFmtId="0" fontId="2" fillId="3" borderId="74" xfId="0" applyFont="1" applyFill="1" applyBorder="1" applyAlignment="1">
      <alignment horizontal="left" vertical="top" wrapText="1"/>
    </xf>
    <xf numFmtId="180" fontId="2" fillId="0" borderId="43" xfId="0" applyNumberFormat="1" applyFont="1" applyBorder="1" applyAlignment="1" applyProtection="1">
      <alignment horizontal="center" vertical="top" wrapText="1"/>
      <protection hidden="1"/>
    </xf>
    <xf numFmtId="0" fontId="2" fillId="3" borderId="38" xfId="0" applyFont="1" applyFill="1" applyBorder="1" applyAlignment="1">
      <alignment horizontal="left" vertical="top" wrapText="1"/>
    </xf>
    <xf numFmtId="0" fontId="2" fillId="3" borderId="44" xfId="0" applyFont="1" applyFill="1" applyBorder="1" applyAlignment="1">
      <alignment horizontal="left" vertical="top"/>
    </xf>
    <xf numFmtId="0" fontId="2" fillId="3" borderId="26" xfId="0" applyFont="1" applyFill="1" applyBorder="1" applyAlignment="1">
      <alignment horizontal="left" vertical="top"/>
    </xf>
    <xf numFmtId="0" fontId="2" fillId="3" borderId="46" xfId="0" applyFont="1" applyFill="1" applyBorder="1" applyAlignment="1">
      <alignment horizontal="left" vertical="top"/>
    </xf>
    <xf numFmtId="0" fontId="2" fillId="3" borderId="65" xfId="0" applyFont="1" applyFill="1" applyBorder="1" applyAlignment="1">
      <alignment horizontal="left" vertical="top"/>
    </xf>
    <xf numFmtId="177" fontId="2" fillId="0" borderId="71" xfId="0" applyNumberFormat="1" applyFont="1" applyBorder="1" applyAlignment="1" applyProtection="1">
      <alignment horizontal="center" vertical="top" wrapText="1"/>
      <protection hidden="1"/>
    </xf>
    <xf numFmtId="0" fontId="2" fillId="3" borderId="68" xfId="0" applyFont="1" applyFill="1" applyBorder="1" applyAlignment="1">
      <alignment horizontal="left" vertical="top"/>
    </xf>
    <xf numFmtId="0" fontId="2" fillId="3" borderId="69" xfId="0" applyFont="1" applyFill="1" applyBorder="1" applyAlignment="1">
      <alignment horizontal="left" vertical="top"/>
    </xf>
    <xf numFmtId="0" fontId="2" fillId="3" borderId="13" xfId="0" applyFont="1" applyFill="1" applyBorder="1" applyAlignment="1">
      <alignment horizontal="left" vertical="top"/>
    </xf>
    <xf numFmtId="0" fontId="2" fillId="3" borderId="39" xfId="0" applyFont="1" applyFill="1" applyBorder="1" applyAlignment="1">
      <alignment horizontal="left" vertical="top" wrapText="1"/>
    </xf>
    <xf numFmtId="0" fontId="2" fillId="3" borderId="40" xfId="0" applyFont="1" applyFill="1" applyBorder="1" applyAlignment="1">
      <alignment horizontal="left" vertical="top" wrapText="1"/>
    </xf>
    <xf numFmtId="0" fontId="2" fillId="0" borderId="70" xfId="0" applyFont="1" applyBorder="1" applyAlignment="1" applyProtection="1">
      <alignment horizontal="center" vertical="top" wrapText="1"/>
      <protection hidden="1"/>
    </xf>
    <xf numFmtId="0" fontId="2" fillId="3" borderId="43" xfId="0" applyFont="1" applyFill="1" applyBorder="1" applyAlignment="1">
      <alignment horizontal="left" vertical="top" wrapText="1"/>
    </xf>
    <xf numFmtId="0" fontId="2" fillId="0" borderId="72" xfId="0" applyFont="1" applyBorder="1" applyAlignment="1" applyProtection="1">
      <alignment horizontal="center" vertical="top" wrapText="1"/>
      <protection hidden="1"/>
    </xf>
    <xf numFmtId="0" fontId="16" fillId="0" borderId="0" xfId="0" applyFont="1" applyAlignment="1">
      <alignment horizontal="left" vertical="top"/>
    </xf>
    <xf numFmtId="0" fontId="2" fillId="0" borderId="0" xfId="0" applyFont="1" applyAlignment="1">
      <alignment horizontal="left" vertical="top"/>
    </xf>
    <xf numFmtId="0" fontId="2" fillId="3" borderId="20" xfId="0" applyFont="1" applyFill="1" applyBorder="1" applyAlignment="1">
      <alignment horizontal="center" vertical="top" wrapText="1"/>
    </xf>
    <xf numFmtId="0" fontId="2" fillId="3" borderId="1" xfId="0" applyFont="1" applyFill="1" applyBorder="1" applyAlignment="1">
      <alignment horizontal="center" vertical="top" wrapText="1"/>
    </xf>
    <xf numFmtId="0" fontId="2" fillId="3" borderId="1" xfId="0" applyFont="1" applyFill="1" applyBorder="1" applyAlignment="1">
      <alignment vertical="top"/>
    </xf>
    <xf numFmtId="0" fontId="2" fillId="0" borderId="1" xfId="0" applyFont="1" applyBorder="1" applyAlignment="1" applyProtection="1">
      <alignment horizontal="center" vertical="top"/>
      <protection hidden="1"/>
    </xf>
    <xf numFmtId="181" fontId="2" fillId="0" borderId="1" xfId="0" applyNumberFormat="1" applyFont="1" applyBorder="1" applyAlignment="1" applyProtection="1">
      <alignment horizontal="center" vertical="top"/>
      <protection hidden="1"/>
    </xf>
    <xf numFmtId="0" fontId="2" fillId="0" borderId="76" xfId="0" applyFont="1" applyBorder="1" applyAlignment="1" applyProtection="1">
      <alignment horizontal="center" vertical="top"/>
      <protection hidden="1"/>
    </xf>
    <xf numFmtId="181" fontId="2" fillId="0" borderId="76" xfId="0" applyNumberFormat="1" applyFont="1" applyBorder="1" applyAlignment="1" applyProtection="1">
      <alignment horizontal="center" vertical="top"/>
      <protection hidden="1"/>
    </xf>
    <xf numFmtId="0" fontId="2" fillId="3" borderId="16" xfId="0" applyFont="1" applyFill="1" applyBorder="1" applyAlignment="1">
      <alignment horizontal="left" vertical="top"/>
    </xf>
    <xf numFmtId="0" fontId="2" fillId="0" borderId="16" xfId="0" applyFont="1" applyBorder="1" applyAlignment="1">
      <alignment horizontal="center" vertical="top"/>
    </xf>
    <xf numFmtId="181" fontId="2" fillId="0" borderId="16" xfId="0" applyNumberFormat="1" applyFont="1" applyBorder="1" applyAlignment="1" applyProtection="1">
      <alignment horizontal="center" vertical="top"/>
      <protection hidden="1"/>
    </xf>
    <xf numFmtId="0" fontId="2" fillId="0" borderId="16" xfId="0" applyFont="1" applyBorder="1" applyAlignment="1" applyProtection="1">
      <alignment horizontal="center" vertical="top"/>
      <protection hidden="1"/>
    </xf>
    <xf numFmtId="0" fontId="2" fillId="3" borderId="17" xfId="0" applyFont="1" applyFill="1" applyBorder="1" applyAlignment="1">
      <alignment horizontal="left" vertical="top"/>
    </xf>
    <xf numFmtId="0" fontId="2" fillId="3" borderId="47" xfId="0" applyFont="1" applyFill="1" applyBorder="1" applyAlignment="1"/>
    <xf numFmtId="0" fontId="2" fillId="0" borderId="1" xfId="0" applyFont="1" applyBorder="1" applyAlignment="1">
      <alignment horizontal="left" vertical="center"/>
    </xf>
    <xf numFmtId="184" fontId="2" fillId="0" borderId="1" xfId="0" applyNumberFormat="1" applyFont="1" applyBorder="1" applyAlignment="1" applyProtection="1">
      <alignment horizontal="center" vertical="top"/>
      <protection hidden="1"/>
    </xf>
    <xf numFmtId="11" fontId="9" fillId="0" borderId="0" xfId="0" applyNumberFormat="1" applyFont="1" applyAlignment="1">
      <alignment horizontal="left"/>
    </xf>
    <xf numFmtId="11" fontId="9" fillId="0" borderId="0" xfId="0" applyNumberFormat="1" applyFont="1" applyAlignment="1">
      <alignment horizontal="left" vertical="center"/>
    </xf>
    <xf numFmtId="11" fontId="2" fillId="0" borderId="0" xfId="0" applyNumberFormat="1" applyFont="1">
      <alignment vertical="center"/>
    </xf>
    <xf numFmtId="11" fontId="2" fillId="0" borderId="0" xfId="0" applyNumberFormat="1" applyFont="1" applyAlignment="1">
      <alignment horizontal="center" vertical="center"/>
    </xf>
    <xf numFmtId="11" fontId="2" fillId="0" borderId="0" xfId="0" applyNumberFormat="1" applyFont="1" applyAlignment="1">
      <alignment horizontal="center" vertical="center" wrapText="1"/>
    </xf>
    <xf numFmtId="11" fontId="2" fillId="0" borderId="0" xfId="0" applyNumberFormat="1" applyFont="1" applyAlignment="1"/>
    <xf numFmtId="11" fontId="2" fillId="3" borderId="46" xfId="0" applyNumberFormat="1" applyFont="1" applyFill="1" applyBorder="1" applyAlignment="1"/>
    <xf numFmtId="0" fontId="2" fillId="3" borderId="70" xfId="0" applyFont="1" applyFill="1" applyBorder="1" applyAlignment="1">
      <alignment horizontal="center" vertical="center"/>
    </xf>
    <xf numFmtId="11" fontId="2" fillId="3" borderId="40" xfId="0" applyNumberFormat="1" applyFont="1" applyFill="1" applyBorder="1" applyAlignment="1">
      <alignment horizontal="left" vertical="center"/>
    </xf>
    <xf numFmtId="11" fontId="2" fillId="3" borderId="14" xfId="0" applyNumberFormat="1" applyFont="1" applyFill="1" applyBorder="1" applyAlignment="1">
      <alignment horizontal="left" vertical="center"/>
    </xf>
    <xf numFmtId="11" fontId="2" fillId="3" borderId="70" xfId="0" applyNumberFormat="1" applyFont="1" applyFill="1" applyBorder="1" applyAlignment="1">
      <alignment horizontal="center" vertical="center"/>
    </xf>
    <xf numFmtId="11" fontId="2" fillId="0" borderId="70" xfId="0" applyNumberFormat="1" applyFont="1" applyBorder="1" applyAlignment="1" applyProtection="1">
      <alignment horizontal="center" vertical="center"/>
      <protection hidden="1"/>
    </xf>
    <xf numFmtId="11" fontId="2" fillId="0" borderId="70" xfId="0" applyNumberFormat="1" applyFont="1" applyBorder="1" applyAlignment="1" applyProtection="1">
      <alignment horizontal="center" vertical="center"/>
      <protection locked="0"/>
    </xf>
    <xf numFmtId="11" fontId="2" fillId="3" borderId="42" xfId="0" applyNumberFormat="1" applyFont="1" applyFill="1" applyBorder="1" applyAlignment="1">
      <alignment horizontal="left" vertical="center"/>
    </xf>
    <xf numFmtId="11" fontId="2" fillId="3" borderId="18" xfId="0" applyNumberFormat="1" applyFont="1" applyFill="1" applyBorder="1" applyAlignment="1">
      <alignment horizontal="left" vertical="center"/>
    </xf>
    <xf numFmtId="11" fontId="2" fillId="3" borderId="71" xfId="0" applyNumberFormat="1" applyFont="1" applyFill="1" applyBorder="1" applyAlignment="1">
      <alignment horizontal="center" vertical="center"/>
    </xf>
    <xf numFmtId="0" fontId="2" fillId="0" borderId="71" xfId="0" applyFont="1" applyBorder="1" applyAlignment="1" applyProtection="1">
      <alignment horizontal="center" vertical="center"/>
      <protection hidden="1"/>
    </xf>
    <xf numFmtId="0" fontId="2" fillId="3" borderId="42" xfId="0" applyFont="1" applyFill="1" applyBorder="1" applyAlignment="1">
      <alignment horizontal="left" vertical="center"/>
    </xf>
    <xf numFmtId="0" fontId="2" fillId="3" borderId="18" xfId="0" applyFont="1" applyFill="1" applyBorder="1" applyAlignment="1">
      <alignment horizontal="left" vertical="center"/>
    </xf>
    <xf numFmtId="0" fontId="2" fillId="3" borderId="71" xfId="0" applyFont="1" applyFill="1" applyBorder="1" applyAlignment="1">
      <alignment horizontal="center" vertical="center"/>
    </xf>
    <xf numFmtId="0" fontId="2" fillId="3" borderId="58" xfId="0" applyFont="1" applyFill="1" applyBorder="1" applyAlignment="1">
      <alignment horizontal="left" vertical="center"/>
    </xf>
    <xf numFmtId="0" fontId="2" fillId="3" borderId="59" xfId="0" applyFont="1" applyFill="1" applyBorder="1" applyAlignment="1">
      <alignment horizontal="left" vertical="center"/>
    </xf>
    <xf numFmtId="0" fontId="2" fillId="3" borderId="72" xfId="0" applyFont="1" applyFill="1" applyBorder="1" applyAlignment="1">
      <alignment horizontal="center" vertical="center"/>
    </xf>
    <xf numFmtId="0" fontId="2" fillId="0" borderId="72" xfId="0" applyFont="1" applyBorder="1" applyAlignment="1" applyProtection="1">
      <alignment horizontal="center" vertical="center"/>
      <protection hidden="1"/>
    </xf>
    <xf numFmtId="11" fontId="2" fillId="0" borderId="82" xfId="0" applyNumberFormat="1" applyFont="1" applyBorder="1" applyAlignment="1" applyProtection="1">
      <alignment horizontal="center" vertical="center"/>
      <protection locked="0"/>
    </xf>
    <xf numFmtId="0" fontId="2" fillId="3" borderId="35" xfId="0" applyFont="1" applyFill="1" applyBorder="1" applyAlignment="1"/>
    <xf numFmtId="0" fontId="2" fillId="3" borderId="36" xfId="0" applyFont="1" applyFill="1" applyBorder="1">
      <alignment vertical="center"/>
    </xf>
    <xf numFmtId="0" fontId="2" fillId="3" borderId="37" xfId="0" applyFont="1" applyFill="1" applyBorder="1" applyAlignment="1">
      <alignment vertical="center" wrapText="1"/>
    </xf>
    <xf numFmtId="0" fontId="2" fillId="0" borderId="70" xfId="0" applyFont="1" applyBorder="1" applyAlignment="1" applyProtection="1">
      <alignment horizontal="center" vertical="center"/>
      <protection hidden="1"/>
    </xf>
    <xf numFmtId="0" fontId="2" fillId="3" borderId="38" xfId="0" applyFont="1" applyFill="1" applyBorder="1" applyAlignment="1"/>
    <xf numFmtId="0" fontId="2" fillId="3" borderId="41" xfId="0" applyFont="1" applyFill="1" applyBorder="1">
      <alignment vertical="center"/>
    </xf>
    <xf numFmtId="0" fontId="2" fillId="3" borderId="42" xfId="0" applyFont="1" applyFill="1" applyBorder="1" applyAlignment="1">
      <alignment vertical="center" wrapText="1"/>
    </xf>
    <xf numFmtId="0" fontId="2" fillId="0" borderId="70" xfId="0" applyFont="1" applyBorder="1" applyAlignment="1" applyProtection="1">
      <alignment horizontal="center" vertical="center" wrapText="1"/>
      <protection hidden="1"/>
    </xf>
    <xf numFmtId="0" fontId="2" fillId="3" borderId="23" xfId="0" applyFont="1" applyFill="1" applyBorder="1" applyAlignment="1">
      <alignment vertical="top" wrapText="1"/>
    </xf>
    <xf numFmtId="0" fontId="2" fillId="3" borderId="19" xfId="0" applyFont="1" applyFill="1" applyBorder="1" applyAlignment="1">
      <alignment vertical="top" wrapText="1"/>
    </xf>
    <xf numFmtId="0" fontId="2" fillId="3" borderId="40" xfId="0" applyFont="1" applyFill="1" applyBorder="1" applyAlignment="1">
      <alignment vertical="center" wrapText="1"/>
    </xf>
    <xf numFmtId="0" fontId="2" fillId="3" borderId="49" xfId="0" applyFont="1" applyFill="1" applyBorder="1" applyAlignment="1">
      <alignment vertical="top" wrapText="1"/>
    </xf>
    <xf numFmtId="0" fontId="2" fillId="3" borderId="16" xfId="0" applyFont="1" applyFill="1" applyBorder="1" applyAlignment="1">
      <alignment vertical="top" wrapText="1"/>
    </xf>
    <xf numFmtId="0" fontId="2" fillId="3" borderId="0" xfId="0" applyFont="1" applyFill="1" applyAlignment="1"/>
    <xf numFmtId="0" fontId="2" fillId="3" borderId="17" xfId="0" applyFont="1" applyFill="1" applyBorder="1" applyAlignment="1">
      <alignment vertical="top" wrapText="1"/>
    </xf>
    <xf numFmtId="0" fontId="2" fillId="3" borderId="42" xfId="0" applyFont="1" applyFill="1" applyBorder="1">
      <alignment vertical="center"/>
    </xf>
    <xf numFmtId="0" fontId="2" fillId="3" borderId="39" xfId="0" applyFont="1" applyFill="1" applyBorder="1">
      <alignment vertical="center"/>
    </xf>
    <xf numFmtId="0" fontId="2" fillId="3" borderId="73" xfId="0" applyFont="1" applyFill="1" applyBorder="1">
      <alignment vertical="center"/>
    </xf>
    <xf numFmtId="0" fontId="2" fillId="3" borderId="58" xfId="0" applyFont="1" applyFill="1" applyBorder="1" applyAlignment="1">
      <alignment vertical="center" wrapText="1"/>
    </xf>
    <xf numFmtId="0" fontId="19" fillId="3" borderId="36" xfId="0" applyFont="1" applyFill="1" applyBorder="1" applyAlignment="1">
      <alignment horizontal="left"/>
    </xf>
    <xf numFmtId="0" fontId="19" fillId="3" borderId="41" xfId="0" applyFont="1" applyFill="1" applyBorder="1" applyAlignment="1">
      <alignment horizontal="left"/>
    </xf>
    <xf numFmtId="0" fontId="19" fillId="3" borderId="44" xfId="0" applyFont="1" applyFill="1" applyBorder="1" applyAlignment="1"/>
    <xf numFmtId="0" fontId="19" fillId="3" borderId="67" xfId="0" applyFont="1" applyFill="1" applyBorder="1" applyAlignment="1"/>
    <xf numFmtId="0" fontId="19" fillId="3" borderId="37" xfId="0" applyFont="1" applyFill="1" applyBorder="1" applyAlignment="1"/>
    <xf numFmtId="0" fontId="19" fillId="3" borderId="46" xfId="0" applyFont="1" applyFill="1" applyBorder="1" applyAlignment="1"/>
    <xf numFmtId="0" fontId="19" fillId="3" borderId="12" xfId="0" applyFont="1" applyFill="1" applyBorder="1" applyAlignment="1"/>
    <xf numFmtId="0" fontId="19" fillId="3" borderId="42" xfId="0" applyFont="1" applyFill="1" applyBorder="1" applyAlignment="1"/>
    <xf numFmtId="0" fontId="19" fillId="3" borderId="48" xfId="0" applyFont="1" applyFill="1" applyBorder="1" applyAlignment="1">
      <alignment horizontal="left"/>
    </xf>
    <xf numFmtId="0" fontId="19" fillId="3" borderId="74" xfId="0" applyFont="1" applyFill="1" applyBorder="1" applyAlignment="1">
      <alignment horizontal="left"/>
    </xf>
    <xf numFmtId="0" fontId="19" fillId="3" borderId="24" xfId="0" applyFont="1" applyFill="1" applyBorder="1" applyAlignment="1">
      <alignment horizontal="left"/>
    </xf>
    <xf numFmtId="0" fontId="19" fillId="3" borderId="3" xfId="0" applyFont="1" applyFill="1" applyBorder="1" applyAlignment="1"/>
    <xf numFmtId="0" fontId="19" fillId="3" borderId="26" xfId="0" applyFont="1" applyFill="1" applyBorder="1" applyAlignment="1"/>
    <xf numFmtId="0" fontId="19" fillId="3" borderId="27" xfId="0" applyFont="1" applyFill="1" applyBorder="1" applyAlignment="1">
      <alignment horizontal="left"/>
    </xf>
    <xf numFmtId="0" fontId="19" fillId="3" borderId="46" xfId="0" applyFont="1" applyFill="1" applyBorder="1" applyAlignment="1">
      <alignment horizontal="left"/>
    </xf>
    <xf numFmtId="0" fontId="19" fillId="3" borderId="0" xfId="0" applyFont="1" applyFill="1" applyAlignment="1">
      <alignment horizontal="left"/>
    </xf>
    <xf numFmtId="0" fontId="19" fillId="3" borderId="61" xfId="0" applyFont="1" applyFill="1" applyBorder="1" applyAlignment="1">
      <alignment vertical="top" wrapText="1"/>
    </xf>
    <xf numFmtId="0" fontId="19" fillId="3" borderId="65" xfId="0" applyFont="1" applyFill="1" applyBorder="1" applyAlignment="1">
      <alignment vertical="center" wrapText="1"/>
    </xf>
    <xf numFmtId="0" fontId="19" fillId="3" borderId="63" xfId="0" applyFont="1" applyFill="1" applyBorder="1" applyAlignment="1">
      <alignment vertical="top" wrapText="1"/>
    </xf>
    <xf numFmtId="0" fontId="19" fillId="3" borderId="64" xfId="0" applyFont="1" applyFill="1" applyBorder="1" applyAlignment="1">
      <alignment vertical="center" wrapText="1"/>
    </xf>
    <xf numFmtId="0" fontId="19" fillId="3" borderId="20" xfId="0" applyFont="1" applyFill="1" applyBorder="1" applyAlignment="1">
      <alignment vertical="top" wrapText="1"/>
    </xf>
    <xf numFmtId="0" fontId="19" fillId="3" borderId="13" xfId="0" applyFont="1" applyFill="1" applyBorder="1" applyAlignment="1"/>
    <xf numFmtId="0" fontId="19" fillId="3" borderId="14" xfId="0" applyFont="1" applyFill="1" applyBorder="1" applyAlignment="1"/>
    <xf numFmtId="0" fontId="19" fillId="3" borderId="17" xfId="0" applyFont="1" applyFill="1" applyBorder="1" applyAlignment="1"/>
    <xf numFmtId="0" fontId="19" fillId="3" borderId="18" xfId="0" applyFont="1" applyFill="1" applyBorder="1" applyAlignment="1"/>
    <xf numFmtId="0" fontId="19" fillId="3" borderId="61" xfId="0" applyFont="1" applyFill="1" applyBorder="1" applyAlignment="1"/>
    <xf numFmtId="0" fontId="19" fillId="3" borderId="62" xfId="0" applyFont="1" applyFill="1" applyBorder="1" applyAlignment="1"/>
    <xf numFmtId="0" fontId="19" fillId="3" borderId="68" xfId="0" applyFont="1" applyFill="1" applyBorder="1" applyAlignment="1"/>
    <xf numFmtId="0" fontId="19" fillId="3" borderId="22" xfId="0" applyFont="1" applyFill="1" applyBorder="1" applyAlignment="1"/>
    <xf numFmtId="0" fontId="19" fillId="3" borderId="77" xfId="0" applyFont="1" applyFill="1" applyBorder="1" applyAlignment="1"/>
    <xf numFmtId="0" fontId="19" fillId="3" borderId="59" xfId="0" applyFont="1" applyFill="1" applyBorder="1" applyAlignment="1"/>
    <xf numFmtId="0" fontId="19" fillId="3" borderId="32" xfId="0" applyFont="1" applyFill="1" applyBorder="1" applyAlignment="1">
      <alignment horizontal="left" wrapText="1"/>
    </xf>
    <xf numFmtId="0" fontId="19" fillId="3" borderId="27" xfId="0" applyFont="1" applyFill="1" applyBorder="1" applyAlignment="1"/>
    <xf numFmtId="0" fontId="19" fillId="0" borderId="0" xfId="0" applyFont="1" applyAlignment="1"/>
    <xf numFmtId="0" fontId="19" fillId="0" borderId="0" xfId="0" applyFont="1" applyAlignment="1">
      <alignment horizontal="left" vertical="top" wrapText="1"/>
    </xf>
    <xf numFmtId="0" fontId="20" fillId="0" borderId="0" xfId="0" applyFont="1" applyAlignment="1">
      <alignment horizontal="left"/>
    </xf>
    <xf numFmtId="0" fontId="20" fillId="0" borderId="0" xfId="0" applyFont="1">
      <alignment vertical="center"/>
    </xf>
    <xf numFmtId="0" fontId="19" fillId="0" borderId="4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0" xfId="0" applyFont="1" applyAlignment="1">
      <alignment vertical="center" wrapText="1"/>
    </xf>
    <xf numFmtId="0" fontId="19" fillId="2" borderId="1" xfId="0" applyFont="1" applyFill="1" applyBorder="1" applyAlignment="1" applyProtection="1">
      <alignment horizontal="center" vertical="center" wrapText="1"/>
      <protection locked="0"/>
    </xf>
    <xf numFmtId="0" fontId="19" fillId="0" borderId="30" xfId="0" applyFont="1" applyBorder="1" applyAlignment="1">
      <alignment horizontal="center" vertical="center" wrapText="1"/>
    </xf>
    <xf numFmtId="0" fontId="7" fillId="0" borderId="0" xfId="2" applyFont="1"/>
    <xf numFmtId="0" fontId="14" fillId="0" borderId="0" xfId="2"/>
    <xf numFmtId="0" fontId="7" fillId="0" borderId="40" xfId="0" applyFont="1" applyBorder="1" applyAlignment="1">
      <alignment horizontal="center"/>
    </xf>
    <xf numFmtId="14" fontId="2" fillId="2" borderId="1" xfId="0" applyNumberFormat="1" applyFont="1" applyFill="1" applyBorder="1" applyAlignment="1" applyProtection="1">
      <alignment horizontal="center" vertical="center" wrapText="1"/>
      <protection locked="0"/>
    </xf>
    <xf numFmtId="0" fontId="2" fillId="0" borderId="0" xfId="2" applyFont="1" applyProtection="1"/>
    <xf numFmtId="0" fontId="2" fillId="0" borderId="0" xfId="2" applyFont="1" applyAlignment="1" applyProtection="1">
      <alignment vertical="center"/>
    </xf>
    <xf numFmtId="0" fontId="2" fillId="0" borderId="0" xfId="2" applyFont="1" applyAlignment="1" applyProtection="1">
      <alignment horizontal="center" vertical="center"/>
    </xf>
    <xf numFmtId="11" fontId="9" fillId="0" borderId="0" xfId="2" applyNumberFormat="1" applyFont="1" applyAlignment="1" applyProtection="1">
      <alignment horizontal="left"/>
    </xf>
    <xf numFmtId="11" fontId="9" fillId="0" borderId="0" xfId="2" applyNumberFormat="1" applyFont="1" applyAlignment="1" applyProtection="1">
      <alignment horizontal="left" vertical="center"/>
    </xf>
    <xf numFmtId="11" fontId="2" fillId="0" borderId="0" xfId="2" applyNumberFormat="1" applyFont="1" applyAlignment="1" applyProtection="1">
      <alignment vertical="center"/>
    </xf>
    <xf numFmtId="11" fontId="2" fillId="0" borderId="0" xfId="2" applyNumberFormat="1" applyFont="1" applyAlignment="1" applyProtection="1">
      <alignment horizontal="center" vertical="center"/>
    </xf>
    <xf numFmtId="11" fontId="2" fillId="0" borderId="0" xfId="2" applyNumberFormat="1" applyFont="1" applyFill="1" applyAlignment="1" applyProtection="1">
      <alignment horizontal="center" vertical="center" wrapText="1"/>
    </xf>
    <xf numFmtId="11" fontId="18" fillId="0" borderId="78" xfId="2" applyNumberFormat="1" applyFont="1" applyFill="1" applyBorder="1" applyAlignment="1" applyProtection="1">
      <alignment horizontal="center" vertical="center"/>
    </xf>
    <xf numFmtId="11" fontId="18" fillId="0" borderId="0" xfId="2" applyNumberFormat="1" applyFont="1" applyFill="1" applyBorder="1" applyAlignment="1" applyProtection="1">
      <alignment horizontal="center" vertical="center"/>
    </xf>
    <xf numFmtId="11" fontId="2" fillId="0" borderId="0" xfId="2" applyNumberFormat="1" applyFont="1" applyProtection="1"/>
    <xf numFmtId="11" fontId="18" fillId="0" borderId="79" xfId="2" applyNumberFormat="1" applyFont="1" applyFill="1" applyBorder="1" applyAlignment="1" applyProtection="1">
      <alignment horizontal="center" vertical="center"/>
    </xf>
    <xf numFmtId="11" fontId="2" fillId="0" borderId="0" xfId="2" applyNumberFormat="1" applyFont="1" applyBorder="1" applyAlignment="1" applyProtection="1">
      <alignment vertical="center"/>
    </xf>
    <xf numFmtId="11" fontId="2" fillId="3" borderId="46" xfId="2" applyNumberFormat="1" applyFont="1" applyFill="1" applyBorder="1" applyProtection="1"/>
    <xf numFmtId="0" fontId="2" fillId="3" borderId="70" xfId="2" applyNumberFormat="1" applyFont="1" applyFill="1" applyBorder="1" applyAlignment="1" applyProtection="1">
      <alignment horizontal="center" vertical="center"/>
    </xf>
    <xf numFmtId="11" fontId="2" fillId="3" borderId="40" xfId="2" applyNumberFormat="1" applyFont="1" applyFill="1" applyBorder="1" applyAlignment="1" applyProtection="1">
      <alignment horizontal="left" vertical="center"/>
    </xf>
    <xf numFmtId="11" fontId="2" fillId="3" borderId="14" xfId="2" applyNumberFormat="1" applyFont="1" applyFill="1" applyBorder="1" applyAlignment="1" applyProtection="1">
      <alignment horizontal="left" vertical="center"/>
    </xf>
    <xf numFmtId="11" fontId="2" fillId="3" borderId="70" xfId="2" applyNumberFormat="1" applyFont="1" applyFill="1" applyBorder="1" applyAlignment="1" applyProtection="1">
      <alignment horizontal="center" vertical="center"/>
    </xf>
    <xf numFmtId="11" fontId="2" fillId="0" borderId="70" xfId="2" applyNumberFormat="1" applyFont="1" applyFill="1" applyBorder="1" applyAlignment="1" applyProtection="1">
      <alignment horizontal="center" vertical="center"/>
    </xf>
    <xf numFmtId="11" fontId="2" fillId="3" borderId="42" xfId="2" applyNumberFormat="1" applyFont="1" applyFill="1" applyBorder="1" applyAlignment="1" applyProtection="1">
      <alignment horizontal="left" vertical="center"/>
    </xf>
    <xf numFmtId="11" fontId="2" fillId="3" borderId="18" xfId="2" applyNumberFormat="1" applyFont="1" applyFill="1" applyBorder="1" applyAlignment="1" applyProtection="1">
      <alignment horizontal="left" vertical="center"/>
    </xf>
    <xf numFmtId="11" fontId="2" fillId="3" borderId="71" xfId="2" applyNumberFormat="1" applyFont="1" applyFill="1" applyBorder="1" applyAlignment="1" applyProtection="1">
      <alignment horizontal="center" vertical="center"/>
    </xf>
    <xf numFmtId="0" fontId="2" fillId="0" borderId="71" xfId="2" applyNumberFormat="1" applyFont="1" applyFill="1" applyBorder="1" applyAlignment="1" applyProtection="1">
      <alignment horizontal="center" vertical="center"/>
    </xf>
    <xf numFmtId="11" fontId="2" fillId="0" borderId="71" xfId="2" applyNumberFormat="1" applyFont="1" applyFill="1" applyBorder="1" applyAlignment="1" applyProtection="1">
      <alignment horizontal="center" vertical="center"/>
    </xf>
    <xf numFmtId="0" fontId="2" fillId="3" borderId="46" xfId="2" applyFont="1" applyFill="1" applyBorder="1" applyProtection="1"/>
    <xf numFmtId="0" fontId="2" fillId="3" borderId="42" xfId="2" applyFont="1" applyFill="1" applyBorder="1" applyAlignment="1" applyProtection="1">
      <alignment horizontal="left" vertical="center"/>
    </xf>
    <xf numFmtId="0" fontId="2" fillId="3" borderId="18" xfId="2" applyFont="1" applyFill="1" applyBorder="1" applyAlignment="1" applyProtection="1">
      <alignment horizontal="left" vertical="center"/>
    </xf>
    <xf numFmtId="0" fontId="2" fillId="3" borderId="71" xfId="2" applyFont="1" applyFill="1" applyBorder="1" applyAlignment="1" applyProtection="1">
      <alignment horizontal="center" vertical="center"/>
    </xf>
    <xf numFmtId="0" fontId="2" fillId="0" borderId="71" xfId="2" applyFont="1" applyBorder="1" applyAlignment="1" applyProtection="1">
      <alignment horizontal="center" vertical="center"/>
    </xf>
    <xf numFmtId="0" fontId="2" fillId="3" borderId="68" xfId="2" applyFont="1" applyFill="1" applyBorder="1" applyProtection="1"/>
    <xf numFmtId="0" fontId="2" fillId="3" borderId="58" xfId="2" applyFont="1" applyFill="1" applyBorder="1" applyAlignment="1" applyProtection="1">
      <alignment horizontal="left" vertical="center"/>
    </xf>
    <xf numFmtId="0" fontId="2" fillId="3" borderId="59" xfId="2" applyFont="1" applyFill="1" applyBorder="1" applyAlignment="1" applyProtection="1">
      <alignment horizontal="left" vertical="center"/>
    </xf>
    <xf numFmtId="0" fontId="2" fillId="3" borderId="72" xfId="2" applyFont="1" applyFill="1" applyBorder="1" applyAlignment="1" applyProtection="1">
      <alignment horizontal="center" vertical="center"/>
    </xf>
    <xf numFmtId="11" fontId="2" fillId="0" borderId="82" xfId="2" applyNumberFormat="1" applyFont="1" applyFill="1" applyBorder="1" applyAlignment="1" applyProtection="1">
      <alignment horizontal="center" vertical="center"/>
    </xf>
    <xf numFmtId="0" fontId="2" fillId="0" borderId="72" xfId="2" applyFont="1" applyBorder="1" applyAlignment="1" applyProtection="1">
      <alignment horizontal="center" vertical="center"/>
    </xf>
    <xf numFmtId="0" fontId="2" fillId="3" borderId="35" xfId="2" applyFont="1" applyFill="1" applyBorder="1" applyProtection="1"/>
    <xf numFmtId="0" fontId="2" fillId="3" borderId="36" xfId="2" applyFont="1" applyFill="1" applyBorder="1" applyAlignment="1">
      <alignment vertical="center"/>
    </xf>
    <xf numFmtId="0" fontId="2" fillId="3" borderId="37" xfId="2" applyFont="1" applyFill="1" applyBorder="1" applyAlignment="1">
      <alignment vertical="center" wrapText="1"/>
    </xf>
    <xf numFmtId="0" fontId="2" fillId="3" borderId="70" xfId="2" applyFont="1" applyFill="1" applyBorder="1" applyAlignment="1" applyProtection="1">
      <alignment horizontal="center" vertical="center"/>
    </xf>
    <xf numFmtId="0" fontId="2" fillId="0" borderId="70" xfId="2" applyFont="1" applyBorder="1" applyAlignment="1" applyProtection="1">
      <alignment horizontal="center" vertical="center"/>
    </xf>
    <xf numFmtId="0" fontId="2" fillId="3" borderId="38" xfId="2" applyFont="1" applyFill="1" applyBorder="1" applyProtection="1"/>
    <xf numFmtId="0" fontId="2" fillId="3" borderId="41" xfId="2" applyFont="1" applyFill="1" applyBorder="1" applyAlignment="1">
      <alignment vertical="center"/>
    </xf>
    <xf numFmtId="0" fontId="2" fillId="3" borderId="42" xfId="2" applyFont="1" applyFill="1" applyBorder="1" applyAlignment="1">
      <alignment vertical="center" wrapText="1"/>
    </xf>
    <xf numFmtId="0" fontId="2" fillId="0" borderId="38" xfId="2" applyFont="1" applyBorder="1" applyAlignment="1" applyProtection="1">
      <alignment horizontal="center" vertical="center"/>
    </xf>
    <xf numFmtId="0" fontId="2" fillId="0" borderId="75" xfId="2" applyFont="1" applyBorder="1" applyAlignment="1" applyProtection="1">
      <alignment horizontal="center" vertical="center"/>
    </xf>
    <xf numFmtId="0" fontId="2" fillId="3" borderId="23" xfId="2" applyFont="1" applyFill="1" applyBorder="1" applyAlignment="1">
      <alignment vertical="top" wrapText="1"/>
    </xf>
    <xf numFmtId="0" fontId="2" fillId="3" borderId="19" xfId="2" applyFont="1" applyFill="1" applyBorder="1" applyAlignment="1">
      <alignment vertical="top" wrapText="1"/>
    </xf>
    <xf numFmtId="0" fontId="2" fillId="3" borderId="40" xfId="2" applyFont="1" applyFill="1" applyBorder="1" applyAlignment="1">
      <alignment vertical="center" wrapText="1"/>
    </xf>
    <xf numFmtId="0" fontId="2" fillId="3" borderId="20" xfId="2" applyFont="1" applyFill="1" applyBorder="1" applyAlignment="1">
      <alignment vertical="top" wrapText="1"/>
    </xf>
    <xf numFmtId="0" fontId="2" fillId="3" borderId="49" xfId="2" applyFont="1" applyFill="1" applyBorder="1" applyAlignment="1">
      <alignment vertical="top" wrapText="1"/>
    </xf>
    <xf numFmtId="0" fontId="2" fillId="3" borderId="16" xfId="2" applyFont="1" applyFill="1" applyBorder="1" applyAlignment="1">
      <alignment vertical="top" wrapText="1"/>
    </xf>
    <xf numFmtId="0" fontId="2" fillId="3" borderId="0" xfId="2" applyFont="1" applyFill="1" applyBorder="1" applyProtection="1"/>
    <xf numFmtId="0" fontId="2" fillId="3" borderId="17" xfId="2" applyFont="1" applyFill="1" applyBorder="1" applyAlignment="1">
      <alignment vertical="top" wrapText="1"/>
    </xf>
    <xf numFmtId="0" fontId="2" fillId="3" borderId="42" xfId="2" applyFont="1" applyFill="1" applyBorder="1" applyAlignment="1">
      <alignment vertical="center"/>
    </xf>
    <xf numFmtId="0" fontId="2" fillId="3" borderId="39" xfId="2" applyFont="1" applyFill="1" applyBorder="1" applyAlignment="1">
      <alignment vertical="center"/>
    </xf>
    <xf numFmtId="0" fontId="2" fillId="3" borderId="72" xfId="2" applyNumberFormat="1" applyFont="1" applyFill="1" applyBorder="1" applyAlignment="1" applyProtection="1">
      <alignment horizontal="center" vertical="center"/>
    </xf>
    <xf numFmtId="0" fontId="2" fillId="3" borderId="73" xfId="2" applyFont="1" applyFill="1" applyBorder="1" applyAlignment="1">
      <alignment vertical="center"/>
    </xf>
    <xf numFmtId="0" fontId="2" fillId="3" borderId="58" xfId="2" applyFont="1" applyFill="1" applyBorder="1" applyAlignment="1">
      <alignment vertical="center" wrapText="1"/>
    </xf>
    <xf numFmtId="11" fontId="2" fillId="0" borderId="72" xfId="2" applyNumberFormat="1" applyFont="1" applyFill="1" applyBorder="1" applyAlignment="1" applyProtection="1">
      <alignment horizontal="center" vertical="center"/>
    </xf>
    <xf numFmtId="0" fontId="21" fillId="0" borderId="83" xfId="0" applyFont="1" applyBorder="1" applyAlignment="1">
      <alignment horizontal="center" vertical="center"/>
    </xf>
    <xf numFmtId="0" fontId="21" fillId="0" borderId="84" xfId="0" applyFont="1" applyBorder="1" applyAlignment="1">
      <alignment horizontal="center" vertical="center"/>
    </xf>
    <xf numFmtId="0" fontId="21" fillId="0" borderId="85" xfId="0" applyFont="1" applyBorder="1" applyAlignment="1">
      <alignment horizontal="center" vertical="center"/>
    </xf>
    <xf numFmtId="38" fontId="21" fillId="0" borderId="84" xfId="0" applyNumberFormat="1" applyFont="1" applyBorder="1" applyAlignment="1">
      <alignment horizontal="center" vertical="center"/>
    </xf>
    <xf numFmtId="0" fontId="21" fillId="0" borderId="84" xfId="0" applyFont="1" applyBorder="1" applyAlignment="1">
      <alignment horizontal="center" vertical="center" wrapText="1"/>
    </xf>
    <xf numFmtId="0" fontId="2" fillId="3" borderId="38" xfId="2" applyNumberFormat="1" applyFont="1" applyFill="1" applyBorder="1" applyAlignment="1" applyProtection="1">
      <alignment horizontal="center" vertical="center"/>
    </xf>
    <xf numFmtId="0" fontId="2" fillId="3" borderId="46" xfId="2" applyFont="1" applyFill="1" applyBorder="1" applyAlignment="1">
      <alignment vertical="center"/>
    </xf>
    <xf numFmtId="0" fontId="2" fillId="3" borderId="0" xfId="2" applyFont="1" applyFill="1" applyBorder="1" applyAlignment="1">
      <alignment vertical="center" wrapText="1"/>
    </xf>
    <xf numFmtId="0" fontId="2" fillId="3" borderId="38" xfId="2" applyFont="1" applyFill="1" applyBorder="1" applyAlignment="1" applyProtection="1">
      <alignment horizontal="center" vertical="center"/>
    </xf>
    <xf numFmtId="11" fontId="2" fillId="0" borderId="38" xfId="2" applyNumberFormat="1" applyFont="1" applyFill="1" applyBorder="1" applyAlignment="1" applyProtection="1">
      <alignment horizontal="center" vertical="center"/>
    </xf>
    <xf numFmtId="185" fontId="2" fillId="2" borderId="1" xfId="0" applyNumberFormat="1" applyFont="1" applyFill="1" applyBorder="1" applyAlignment="1" applyProtection="1">
      <alignment horizontal="center" vertical="center" wrapText="1"/>
      <protection locked="0"/>
    </xf>
    <xf numFmtId="185" fontId="2" fillId="2" borderId="34" xfId="0" applyNumberFormat="1" applyFont="1" applyFill="1" applyBorder="1" applyAlignment="1" applyProtection="1">
      <alignment horizontal="center" vertical="center" wrapText="1"/>
      <protection locked="0"/>
    </xf>
    <xf numFmtId="186" fontId="2" fillId="2" borderId="1" xfId="0" applyNumberFormat="1"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wrapText="1"/>
      <protection locked="0"/>
    </xf>
    <xf numFmtId="0" fontId="0" fillId="2" borderId="0" xfId="0" applyFill="1" applyBorder="1" applyAlignment="1"/>
    <xf numFmtId="0" fontId="0" fillId="4" borderId="0" xfId="0" applyFill="1" applyBorder="1" applyAlignment="1"/>
    <xf numFmtId="0" fontId="0" fillId="0" borderId="0" xfId="0" applyFill="1" applyBorder="1" applyAlignment="1"/>
    <xf numFmtId="0" fontId="0" fillId="0" borderId="0" xfId="0" applyBorder="1" applyAlignment="1"/>
    <xf numFmtId="180" fontId="2" fillId="0" borderId="72" xfId="0" applyNumberFormat="1" applyFont="1" applyBorder="1" applyAlignment="1" applyProtection="1">
      <alignment horizontal="center" vertical="top" wrapText="1"/>
      <protection hidden="1"/>
    </xf>
    <xf numFmtId="0" fontId="2" fillId="0" borderId="18" xfId="0" applyNumberFormat="1" applyFont="1" applyBorder="1" applyAlignment="1" applyProtection="1">
      <alignment horizontal="center" vertical="top"/>
      <protection hidden="1"/>
    </xf>
    <xf numFmtId="0" fontId="2" fillId="0" borderId="32" xfId="3" applyNumberFormat="1" applyFont="1" applyBorder="1" applyAlignment="1" applyProtection="1">
      <alignment horizontal="center" vertical="top"/>
      <protection hidden="1"/>
    </xf>
    <xf numFmtId="0" fontId="2" fillId="0" borderId="27" xfId="0" applyNumberFormat="1" applyFont="1" applyBorder="1" applyAlignment="1" applyProtection="1">
      <alignment horizontal="center" vertical="top"/>
      <protection hidden="1"/>
    </xf>
    <xf numFmtId="0" fontId="2" fillId="0" borderId="0" xfId="0" applyFont="1" applyAlignment="1" applyProtection="1">
      <alignment horizontal="center" vertical="center" wrapText="1"/>
      <protection locked="0"/>
    </xf>
    <xf numFmtId="0" fontId="7" fillId="0" borderId="0" xfId="0" applyFont="1" applyAlignment="1" applyProtection="1">
      <protection locked="0"/>
    </xf>
    <xf numFmtId="0" fontId="7" fillId="0" borderId="0" xfId="0" applyFont="1" applyAlignment="1" applyProtection="1">
      <alignment horizontal="centerContinuous"/>
      <protection locked="0"/>
    </xf>
    <xf numFmtId="0" fontId="7" fillId="0" borderId="0" xfId="0" applyFont="1" applyAlignment="1" applyProtection="1">
      <alignment vertical="center" wrapText="1"/>
      <protection locked="0"/>
    </xf>
    <xf numFmtId="0" fontId="2" fillId="0" borderId="0" xfId="0" applyFont="1" applyProtection="1">
      <alignment vertical="center"/>
      <protection locked="0"/>
    </xf>
    <xf numFmtId="0" fontId="2" fillId="2" borderId="0" xfId="0" applyFont="1" applyFill="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38" fontId="2" fillId="3" borderId="29" xfId="1"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xf>
    <xf numFmtId="0" fontId="4" fillId="2" borderId="0" xfId="0" applyFont="1" applyFill="1" applyAlignment="1" applyProtection="1">
      <alignment horizontal="center" vertical="center"/>
    </xf>
    <xf numFmtId="0" fontId="4" fillId="0" borderId="0" xfId="0" applyFont="1" applyAlignment="1" applyProtection="1">
      <alignment horizontal="centerContinuous" vertical="center"/>
    </xf>
    <xf numFmtId="0" fontId="6" fillId="0" borderId="0" xfId="0" applyFont="1" applyAlignment="1" applyProtection="1">
      <alignment horizontal="centerContinuous"/>
    </xf>
    <xf numFmtId="0" fontId="7" fillId="0" borderId="0" xfId="0" applyFont="1" applyAlignment="1" applyProtection="1"/>
    <xf numFmtId="0" fontId="7" fillId="0" borderId="40" xfId="0" applyFont="1" applyBorder="1" applyAlignment="1" applyProtection="1">
      <alignment horizontal="center"/>
    </xf>
    <xf numFmtId="0" fontId="7" fillId="0" borderId="1" xfId="0" applyFont="1" applyBorder="1" applyAlignment="1" applyProtection="1">
      <alignment horizontal="center" vertical="center" wrapText="1"/>
    </xf>
    <xf numFmtId="0" fontId="8" fillId="0" borderId="0" xfId="0" applyFont="1" applyAlignment="1" applyProtection="1">
      <alignment horizontal="center"/>
    </xf>
    <xf numFmtId="0" fontId="20" fillId="0" borderId="0" xfId="0" applyFont="1" applyAlignment="1" applyProtection="1">
      <alignment horizontal="left"/>
    </xf>
    <xf numFmtId="0" fontId="7" fillId="0" borderId="0" xfId="0" applyFont="1" applyAlignment="1" applyProtection="1">
      <alignment horizontal="centerContinuous"/>
    </xf>
    <xf numFmtId="0" fontId="7" fillId="0" borderId="0" xfId="0" applyFont="1" applyAlignment="1" applyProtection="1">
      <alignment horizontal="center" vertical="center" wrapText="1"/>
    </xf>
    <xf numFmtId="0" fontId="20" fillId="0" borderId="0" xfId="0" applyFont="1" applyProtection="1">
      <alignment vertical="center"/>
    </xf>
    <xf numFmtId="0" fontId="7" fillId="0" borderId="0" xfId="0" applyFont="1" applyAlignment="1" applyProtection="1">
      <alignment vertical="center" wrapText="1"/>
    </xf>
    <xf numFmtId="0" fontId="2" fillId="0" borderId="0" xfId="0" applyFont="1" applyProtection="1">
      <alignment vertical="center"/>
    </xf>
    <xf numFmtId="0" fontId="2" fillId="0" borderId="0" xfId="0" applyFont="1" applyAlignment="1" applyProtection="1">
      <alignment vertical="center" wrapText="1"/>
    </xf>
    <xf numFmtId="0" fontId="9" fillId="0" borderId="0" xfId="0" applyFont="1" applyAlignment="1" applyProtection="1">
      <alignment horizontal="left"/>
    </xf>
    <xf numFmtId="0" fontId="8" fillId="0" borderId="0" xfId="0" applyFont="1" applyAlignment="1" applyProtection="1">
      <alignment vertical="center" wrapText="1"/>
    </xf>
    <xf numFmtId="0" fontId="9" fillId="0" borderId="0" xfId="0" applyFont="1" applyAlignment="1" applyProtection="1"/>
    <xf numFmtId="0" fontId="2" fillId="3" borderId="2" xfId="0" applyFont="1" applyFill="1" applyBorder="1" applyAlignment="1" applyProtection="1">
      <alignment horizontal="center" vertical="center" wrapText="1"/>
    </xf>
    <xf numFmtId="0" fontId="2" fillId="3" borderId="3" xfId="0" applyFont="1" applyFill="1" applyBorder="1" applyAlignment="1" applyProtection="1">
      <alignment horizontal="centerContinuous" vertical="center" wrapText="1"/>
    </xf>
    <xf numFmtId="0" fontId="2" fillId="3" borderId="4" xfId="0" applyFont="1" applyFill="1" applyBorder="1" applyAlignment="1" applyProtection="1">
      <alignment horizontal="centerContinuous" vertical="center"/>
    </xf>
    <xf numFmtId="0" fontId="2" fillId="3" borderId="5" xfId="0" applyFont="1" applyFill="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vertical="top" wrapText="1"/>
    </xf>
    <xf numFmtId="0" fontId="2" fillId="0" borderId="9" xfId="0" applyFont="1" applyBorder="1" applyAlignment="1" applyProtection="1">
      <alignment horizontal="left" vertical="center"/>
    </xf>
    <xf numFmtId="0" fontId="2" fillId="0" borderId="4" xfId="0" applyFont="1" applyBorder="1" applyAlignment="1" applyProtection="1">
      <alignment horizontal="centerContinuous" vertical="center"/>
    </xf>
    <xf numFmtId="0" fontId="2" fillId="0" borderId="4" xfId="0" applyFont="1" applyBorder="1" applyAlignment="1" applyProtection="1">
      <alignment horizontal="centerContinuous" vertical="center" wrapText="1"/>
    </xf>
    <xf numFmtId="0" fontId="2" fillId="0" borderId="5" xfId="0" applyFont="1" applyBorder="1" applyAlignment="1" applyProtection="1">
      <alignment horizontal="center" vertical="center" wrapText="1"/>
    </xf>
    <xf numFmtId="0" fontId="2" fillId="0" borderId="11" xfId="0" applyFont="1" applyBorder="1" applyAlignment="1" applyProtection="1">
      <alignment vertical="top" wrapText="1"/>
    </xf>
    <xf numFmtId="0" fontId="2" fillId="0" borderId="0" xfId="0" applyFont="1" applyAlignment="1" applyProtection="1">
      <alignment vertical="top"/>
    </xf>
    <xf numFmtId="0" fontId="2" fillId="0" borderId="12" xfId="0" applyFont="1" applyBorder="1" applyAlignment="1" applyProtection="1">
      <alignment vertical="top"/>
    </xf>
    <xf numFmtId="0" fontId="2" fillId="0" borderId="13" xfId="0" applyFont="1" applyBorder="1" applyAlignment="1" applyProtection="1">
      <alignment vertical="center" wrapText="1"/>
    </xf>
    <xf numFmtId="0" fontId="2" fillId="0" borderId="14" xfId="0" applyFont="1" applyBorder="1" applyAlignment="1" applyProtection="1">
      <alignment vertical="center" wrapText="1"/>
    </xf>
    <xf numFmtId="0" fontId="2" fillId="0" borderId="15" xfId="0" applyFont="1" applyBorder="1" applyAlignment="1" applyProtection="1">
      <alignment horizontal="center" vertical="center" wrapText="1"/>
    </xf>
    <xf numFmtId="0" fontId="2" fillId="0" borderId="17" xfId="0" applyFont="1" applyBorder="1" applyAlignment="1" applyProtection="1">
      <alignment vertical="center" wrapText="1"/>
    </xf>
    <xf numFmtId="0" fontId="2" fillId="0" borderId="18" xfId="0" applyFont="1" applyBorder="1" applyAlignment="1" applyProtection="1">
      <alignment vertical="center" wrapText="1"/>
    </xf>
    <xf numFmtId="0" fontId="2" fillId="0" borderId="19" xfId="0" applyFont="1" applyBorder="1" applyAlignment="1" applyProtection="1">
      <alignment horizontal="center" vertical="center" wrapText="1"/>
    </xf>
    <xf numFmtId="0" fontId="2" fillId="0" borderId="21" xfId="0" applyFont="1" applyBorder="1" applyAlignment="1" applyProtection="1">
      <alignment vertical="top"/>
    </xf>
    <xf numFmtId="0" fontId="2" fillId="0" borderId="22" xfId="0" applyFont="1" applyBorder="1" applyAlignment="1" applyProtection="1">
      <alignment vertical="top"/>
    </xf>
    <xf numFmtId="0" fontId="2" fillId="0" borderId="11" xfId="0" applyFont="1" applyBorder="1" applyAlignment="1" applyProtection="1">
      <alignment vertical="center" wrapText="1"/>
    </xf>
    <xf numFmtId="0" fontId="2" fillId="0" borderId="23" xfId="0" applyFont="1" applyBorder="1" applyAlignment="1" applyProtection="1">
      <alignment horizontal="center" vertical="center" wrapText="1"/>
    </xf>
    <xf numFmtId="0" fontId="2" fillId="0" borderId="9" xfId="0" applyFont="1" applyBorder="1" applyAlignment="1" applyProtection="1">
      <alignment vertical="top"/>
    </xf>
    <xf numFmtId="0" fontId="2" fillId="0" borderId="4" xfId="0" applyFont="1" applyBorder="1" applyAlignment="1" applyProtection="1">
      <alignment vertical="center" wrapText="1"/>
    </xf>
    <xf numFmtId="0" fontId="2" fillId="0" borderId="24" xfId="0" applyFont="1" applyBorder="1" applyAlignment="1" applyProtection="1">
      <alignment vertical="center" wrapText="1"/>
    </xf>
    <xf numFmtId="0" fontId="2" fillId="0" borderId="25" xfId="0" applyFont="1" applyBorder="1" applyAlignment="1" applyProtection="1">
      <alignment vertical="top"/>
    </xf>
    <xf numFmtId="0" fontId="2" fillId="0" borderId="26" xfId="0" applyFont="1" applyBorder="1" applyAlignment="1" applyProtection="1">
      <alignment vertical="center" wrapText="1"/>
    </xf>
    <xf numFmtId="0" fontId="2" fillId="0" borderId="27" xfId="0" applyFont="1" applyBorder="1" applyAlignment="1" applyProtection="1">
      <alignment vertical="center" wrapText="1"/>
    </xf>
    <xf numFmtId="0" fontId="2" fillId="0" borderId="28" xfId="0" applyFont="1" applyBorder="1" applyAlignment="1" applyProtection="1">
      <alignment horizontal="center" vertical="center" wrapText="1"/>
    </xf>
    <xf numFmtId="0" fontId="2" fillId="0" borderId="19" xfId="0" applyFont="1" applyBorder="1" applyAlignment="1" applyProtection="1">
      <alignment vertical="top"/>
    </xf>
    <xf numFmtId="0" fontId="2" fillId="0" borderId="30" xfId="0" applyFont="1" applyBorder="1" applyAlignment="1" applyProtection="1">
      <alignment horizontal="center" vertical="center" wrapText="1"/>
    </xf>
    <xf numFmtId="0" fontId="2" fillId="0" borderId="31" xfId="0" applyFont="1" applyBorder="1" applyAlignment="1" applyProtection="1">
      <alignment vertical="top"/>
    </xf>
    <xf numFmtId="0" fontId="2" fillId="0" borderId="21" xfId="0" applyFont="1" applyBorder="1" applyAlignment="1" applyProtection="1">
      <alignment vertical="center" wrapText="1"/>
    </xf>
    <xf numFmtId="0" fontId="2" fillId="0" borderId="32" xfId="0" applyFont="1" applyBorder="1" applyAlignment="1" applyProtection="1">
      <alignment vertical="center" wrapText="1"/>
    </xf>
    <xf numFmtId="0" fontId="2" fillId="0" borderId="33" xfId="0" applyFont="1" applyBorder="1" applyAlignment="1" applyProtection="1">
      <alignment horizontal="center" vertical="center" wrapText="1"/>
    </xf>
    <xf numFmtId="0" fontId="2" fillId="0" borderId="0" xfId="0" applyFont="1" applyAlignment="1" applyProtection="1">
      <alignment vertical="top" wrapText="1"/>
    </xf>
    <xf numFmtId="0" fontId="2" fillId="0" borderId="35" xfId="0" applyFont="1" applyBorder="1" applyAlignment="1" applyProtection="1">
      <alignment vertical="top"/>
    </xf>
    <xf numFmtId="0" fontId="2" fillId="0" borderId="36" xfId="0" applyFont="1" applyBorder="1" applyProtection="1">
      <alignment vertical="center"/>
    </xf>
    <xf numFmtId="0" fontId="2" fillId="0" borderId="37" xfId="0" applyFont="1" applyBorder="1" applyAlignment="1" applyProtection="1">
      <alignment vertical="center" wrapText="1"/>
    </xf>
    <xf numFmtId="0" fontId="2" fillId="0" borderId="38" xfId="0" applyFont="1" applyBorder="1" applyAlignment="1" applyProtection="1">
      <alignment vertical="top"/>
    </xf>
    <xf numFmtId="0" fontId="2" fillId="0" borderId="39" xfId="0" applyFont="1" applyBorder="1" applyProtection="1">
      <alignment vertical="center"/>
    </xf>
    <xf numFmtId="0" fontId="2" fillId="0" borderId="40" xfId="0" applyFont="1" applyBorder="1" applyAlignment="1" applyProtection="1">
      <alignment vertical="center" wrapText="1"/>
    </xf>
    <xf numFmtId="0" fontId="2" fillId="0" borderId="15" xfId="0" applyFont="1" applyBorder="1" applyAlignment="1" applyProtection="1">
      <alignment vertical="top"/>
    </xf>
    <xf numFmtId="0" fontId="2" fillId="0" borderId="41" xfId="0" applyFont="1" applyBorder="1" applyProtection="1">
      <alignment vertical="center"/>
    </xf>
    <xf numFmtId="0" fontId="2" fillId="0" borderId="42" xfId="0" applyFont="1" applyBorder="1" applyAlignment="1" applyProtection="1">
      <alignment vertical="center" wrapText="1"/>
    </xf>
    <xf numFmtId="0" fontId="2" fillId="0" borderId="43" xfId="0" applyFont="1" applyBorder="1" applyAlignment="1" applyProtection="1">
      <alignment vertical="top"/>
    </xf>
    <xf numFmtId="0" fontId="2" fillId="0" borderId="21" xfId="0" applyFont="1" applyBorder="1" applyProtection="1">
      <alignment vertical="center"/>
    </xf>
    <xf numFmtId="0" fontId="2" fillId="0" borderId="44" xfId="0" applyFont="1" applyBorder="1" applyAlignment="1" applyProtection="1">
      <alignment vertical="top"/>
    </xf>
    <xf numFmtId="0" fontId="2" fillId="0" borderId="45" xfId="0" applyFont="1" applyBorder="1" applyAlignment="1" applyProtection="1">
      <alignment horizontal="center" vertical="center" wrapText="1"/>
    </xf>
    <xf numFmtId="0" fontId="2" fillId="0" borderId="46" xfId="0" applyFont="1" applyBorder="1" applyAlignment="1" applyProtection="1">
      <alignment vertical="top"/>
    </xf>
    <xf numFmtId="0" fontId="2" fillId="0" borderId="47" xfId="0" applyFont="1" applyBorder="1" applyAlignment="1" applyProtection="1">
      <alignment horizontal="center" vertical="center" wrapText="1"/>
    </xf>
    <xf numFmtId="0" fontId="2" fillId="0" borderId="48" xfId="0" applyFont="1" applyBorder="1" applyProtection="1">
      <alignment vertical="center"/>
    </xf>
    <xf numFmtId="0" fontId="2" fillId="0" borderId="23" xfId="0" applyFont="1" applyBorder="1" applyAlignment="1" applyProtection="1">
      <alignment vertical="top" wrapText="1"/>
    </xf>
    <xf numFmtId="0" fontId="2" fillId="0" borderId="19" xfId="0" applyFont="1" applyBorder="1" applyAlignment="1" applyProtection="1">
      <alignment vertical="top" wrapText="1"/>
    </xf>
    <xf numFmtId="0" fontId="2" fillId="0" borderId="20" xfId="0" applyFont="1" applyBorder="1" applyAlignment="1" applyProtection="1">
      <alignment vertical="top" wrapText="1"/>
    </xf>
    <xf numFmtId="0" fontId="2" fillId="0" borderId="49" xfId="0" applyFont="1" applyBorder="1" applyAlignment="1" applyProtection="1">
      <alignment vertical="top" wrapText="1"/>
    </xf>
    <xf numFmtId="0" fontId="2" fillId="0" borderId="16" xfId="0" applyFont="1" applyBorder="1" applyAlignment="1" applyProtection="1">
      <alignment vertical="top" wrapText="1"/>
    </xf>
    <xf numFmtId="0" fontId="2" fillId="0" borderId="17" xfId="0" applyFont="1" applyBorder="1" applyAlignment="1" applyProtection="1">
      <alignment vertical="top" wrapText="1"/>
    </xf>
    <xf numFmtId="0" fontId="19" fillId="0" borderId="7" xfId="0" applyFont="1" applyBorder="1" applyAlignment="1" applyProtection="1">
      <alignment horizontal="center" vertical="center" wrapText="1"/>
    </xf>
    <xf numFmtId="0" fontId="2" fillId="0" borderId="42" xfId="0" applyFont="1" applyBorder="1" applyProtection="1">
      <alignment vertical="center"/>
    </xf>
    <xf numFmtId="0" fontId="2" fillId="0" borderId="18" xfId="0" applyFont="1" applyBorder="1" applyProtection="1">
      <alignment vertical="center"/>
    </xf>
    <xf numFmtId="0" fontId="2" fillId="0" borderId="50" xfId="0" applyFont="1" applyBorder="1" applyAlignment="1" applyProtection="1">
      <alignment horizontal="center" vertical="center"/>
    </xf>
    <xf numFmtId="0" fontId="11" fillId="0" borderId="0" xfId="0" applyFont="1" applyAlignment="1" applyProtection="1">
      <alignment vertical="top" wrapText="1"/>
    </xf>
    <xf numFmtId="0" fontId="11" fillId="0" borderId="38" xfId="0" applyFont="1" applyBorder="1" applyAlignment="1" applyProtection="1">
      <alignment vertical="top"/>
    </xf>
    <xf numFmtId="0" fontId="19" fillId="0" borderId="30" xfId="0" applyFont="1" applyBorder="1" applyAlignment="1" applyProtection="1">
      <alignment horizontal="center" vertical="center" wrapText="1"/>
    </xf>
    <xf numFmtId="0" fontId="2" fillId="0" borderId="23" xfId="0" applyFont="1" applyBorder="1" applyAlignment="1" applyProtection="1"/>
    <xf numFmtId="0" fontId="2" fillId="0" borderId="15" xfId="0" applyFont="1" applyBorder="1" applyAlignment="1" applyProtection="1"/>
    <xf numFmtId="0" fontId="19" fillId="0" borderId="47" xfId="0" applyFont="1" applyBorder="1" applyAlignment="1" applyProtection="1">
      <alignment horizontal="center" vertical="center" wrapText="1"/>
    </xf>
    <xf numFmtId="0" fontId="2" fillId="0" borderId="19" xfId="0" applyFont="1" applyBorder="1" applyAlignment="1" applyProtection="1"/>
    <xf numFmtId="0" fontId="2" fillId="0" borderId="51" xfId="0" applyFont="1" applyBorder="1" applyAlignment="1" applyProtection="1"/>
    <xf numFmtId="0" fontId="2" fillId="0" borderId="52" xfId="0" applyFont="1" applyBorder="1" applyAlignment="1" applyProtection="1">
      <alignment vertical="center" wrapText="1"/>
    </xf>
    <xf numFmtId="0" fontId="2" fillId="0" borderId="53" xfId="0" applyFont="1" applyBorder="1" applyAlignment="1" applyProtection="1">
      <alignment vertical="center" wrapText="1"/>
    </xf>
    <xf numFmtId="0" fontId="2" fillId="0" borderId="54"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37" xfId="0" applyFont="1" applyBorder="1" applyAlignment="1" applyProtection="1">
      <alignment vertical="top"/>
    </xf>
    <xf numFmtId="0" fontId="2" fillId="0" borderId="57" xfId="0" applyFont="1" applyBorder="1" applyAlignment="1" applyProtection="1">
      <alignment horizontal="center" vertical="center" wrapText="1"/>
    </xf>
    <xf numFmtId="0" fontId="2" fillId="0" borderId="20" xfId="0" applyFont="1" applyBorder="1" applyAlignment="1" applyProtection="1">
      <alignment vertical="top"/>
    </xf>
    <xf numFmtId="0" fontId="2" fillId="0" borderId="49" xfId="0" applyFont="1" applyBorder="1" applyAlignment="1" applyProtection="1">
      <alignment vertical="top"/>
    </xf>
    <xf numFmtId="0" fontId="2" fillId="0" borderId="16" xfId="0" applyFont="1" applyBorder="1" applyAlignment="1" applyProtection="1">
      <alignment vertical="top"/>
    </xf>
    <xf numFmtId="0" fontId="2" fillId="0" borderId="56" xfId="0" applyFont="1" applyBorder="1" applyAlignment="1" applyProtection="1">
      <alignment vertical="top"/>
    </xf>
    <xf numFmtId="0" fontId="2" fillId="0" borderId="58" xfId="0" applyFont="1" applyBorder="1" applyAlignment="1" applyProtection="1">
      <alignment vertical="center" wrapText="1"/>
    </xf>
    <xf numFmtId="0" fontId="2" fillId="0" borderId="59" xfId="0" applyFont="1" applyBorder="1" applyAlignment="1" applyProtection="1">
      <alignment vertical="center" wrapText="1"/>
    </xf>
    <xf numFmtId="0" fontId="2" fillId="0" borderId="60" xfId="0" applyFont="1" applyBorder="1" applyAlignment="1" applyProtection="1">
      <alignment horizontal="center" vertical="center" wrapText="1"/>
    </xf>
    <xf numFmtId="0" fontId="2" fillId="0" borderId="13" xfId="0" applyFont="1" applyBorder="1" applyAlignment="1" applyProtection="1">
      <alignment vertical="top"/>
    </xf>
    <xf numFmtId="0" fontId="2" fillId="0" borderId="61" xfId="0" applyFont="1" applyBorder="1" applyAlignment="1" applyProtection="1">
      <alignment vertical="top"/>
    </xf>
    <xf numFmtId="0" fontId="2" fillId="0" borderId="61" xfId="0" applyFont="1" applyBorder="1" applyAlignment="1" applyProtection="1">
      <alignment vertical="top" wrapText="1"/>
    </xf>
    <xf numFmtId="0" fontId="2" fillId="0" borderId="62" xfId="0" applyFont="1" applyBorder="1" applyAlignment="1" applyProtection="1">
      <alignment vertical="top" wrapText="1"/>
    </xf>
    <xf numFmtId="0" fontId="2" fillId="0" borderId="63" xfId="0" applyFont="1" applyBorder="1" applyAlignment="1" applyProtection="1">
      <alignment vertical="top"/>
    </xf>
    <xf numFmtId="0" fontId="2" fillId="0" borderId="18" xfId="0" applyFont="1" applyBorder="1" applyAlignment="1" applyProtection="1">
      <alignment vertical="top" wrapText="1"/>
    </xf>
    <xf numFmtId="0" fontId="2" fillId="0" borderId="64" xfId="0" applyFont="1" applyBorder="1" applyAlignment="1" applyProtection="1">
      <alignment vertical="center" wrapText="1"/>
    </xf>
    <xf numFmtId="0" fontId="2" fillId="0" borderId="65" xfId="0" applyFont="1" applyBorder="1" applyAlignment="1" applyProtection="1">
      <alignment vertical="center" wrapText="1"/>
    </xf>
    <xf numFmtId="0" fontId="2" fillId="0" borderId="46" xfId="0" applyFont="1" applyBorder="1" applyAlignment="1" applyProtection="1"/>
    <xf numFmtId="0" fontId="2" fillId="0" borderId="42" xfId="0" applyFont="1" applyBorder="1" applyAlignment="1" applyProtection="1">
      <alignment vertical="top" wrapText="1"/>
    </xf>
    <xf numFmtId="0" fontId="2" fillId="0" borderId="40" xfId="0" applyFont="1" applyBorder="1" applyAlignment="1" applyProtection="1">
      <alignment vertical="top" wrapText="1"/>
    </xf>
    <xf numFmtId="0" fontId="2" fillId="0" borderId="32" xfId="0" applyFont="1" applyBorder="1" applyAlignment="1" applyProtection="1">
      <alignment vertical="top" wrapText="1"/>
    </xf>
    <xf numFmtId="0" fontId="2" fillId="0" borderId="56" xfId="0" applyFont="1" applyBorder="1" applyProtection="1">
      <alignment vertical="center"/>
    </xf>
    <xf numFmtId="0" fontId="2" fillId="0" borderId="44" xfId="0" applyFont="1" applyBorder="1" applyProtection="1">
      <alignment vertical="center"/>
    </xf>
    <xf numFmtId="0" fontId="2" fillId="0" borderId="13" xfId="0" applyFont="1" applyBorder="1" applyAlignment="1" applyProtection="1">
      <alignment vertical="top" wrapText="1"/>
    </xf>
    <xf numFmtId="0" fontId="2" fillId="0" borderId="14" xfId="0" applyFont="1" applyBorder="1" applyAlignment="1" applyProtection="1">
      <alignment vertical="top" wrapText="1"/>
    </xf>
    <xf numFmtId="0" fontId="2" fillId="0" borderId="63" xfId="0" applyFont="1" applyBorder="1" applyAlignment="1" applyProtection="1">
      <alignment vertical="top" wrapText="1"/>
    </xf>
    <xf numFmtId="0" fontId="2" fillId="0" borderId="66" xfId="0" applyFont="1" applyBorder="1" applyAlignment="1" applyProtection="1">
      <alignment horizontal="center" vertical="center" wrapText="1"/>
    </xf>
    <xf numFmtId="0" fontId="2" fillId="0" borderId="26" xfId="0" applyFont="1" applyBorder="1" applyAlignment="1" applyProtection="1">
      <alignment vertical="top" wrapText="1"/>
    </xf>
    <xf numFmtId="0" fontId="2" fillId="0" borderId="27" xfId="0" applyFont="1" applyBorder="1" applyAlignment="1" applyProtection="1">
      <alignment vertical="top" wrapText="1"/>
    </xf>
    <xf numFmtId="0" fontId="2" fillId="0" borderId="67" xfId="0" applyFont="1" applyBorder="1" applyAlignment="1" applyProtection="1">
      <alignment horizontal="center" vertical="center" wrapText="1"/>
    </xf>
    <xf numFmtId="0" fontId="2" fillId="0" borderId="68" xfId="0" applyFont="1" applyBorder="1" applyAlignment="1" applyProtection="1">
      <alignment vertical="top"/>
    </xf>
    <xf numFmtId="0" fontId="2" fillId="0" borderId="69" xfId="0" applyFont="1" applyBorder="1" applyAlignment="1" applyProtection="1">
      <alignment vertical="top" wrapText="1"/>
    </xf>
    <xf numFmtId="0" fontId="2" fillId="0" borderId="69" xfId="0" applyFont="1" applyBorder="1" applyAlignment="1" applyProtection="1">
      <alignment horizontal="left" vertical="center" wrapText="1"/>
    </xf>
    <xf numFmtId="0" fontId="2" fillId="0" borderId="32" xfId="0" applyFont="1" applyBorder="1" applyAlignment="1" applyProtection="1">
      <alignment horizontal="left" vertical="center" wrapText="1"/>
    </xf>
    <xf numFmtId="0" fontId="2" fillId="0" borderId="0" xfId="0" applyFont="1" applyAlignment="1" applyProtection="1">
      <alignment wrapText="1"/>
    </xf>
    <xf numFmtId="0" fontId="2" fillId="3" borderId="6" xfId="0" applyFont="1" applyFill="1" applyBorder="1" applyAlignment="1" applyProtection="1">
      <alignment horizontal="center" vertical="center" wrapText="1"/>
    </xf>
    <xf numFmtId="0" fontId="19" fillId="0" borderId="0" xfId="0" applyFont="1" applyAlignment="1" applyProtection="1">
      <alignment vertical="center" wrapText="1"/>
    </xf>
    <xf numFmtId="0" fontId="11" fillId="0" borderId="0" xfId="0" applyFont="1" applyAlignment="1" applyProtection="1">
      <alignment wrapText="1"/>
    </xf>
    <xf numFmtId="0" fontId="2" fillId="2" borderId="0" xfId="0" applyFont="1" applyFill="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14" fontId="2" fillId="2" borderId="1" xfId="0" applyNumberFormat="1"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49" fontId="2" fillId="2" borderId="20" xfId="0" applyNumberFormat="1"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185" fontId="2" fillId="2" borderId="1" xfId="0" applyNumberFormat="1" applyFont="1" applyFill="1" applyBorder="1" applyAlignment="1" applyProtection="1">
      <alignment horizontal="center" vertical="center" wrapText="1"/>
    </xf>
    <xf numFmtId="185" fontId="2" fillId="2" borderId="34" xfId="0" applyNumberFormat="1" applyFont="1" applyFill="1" applyBorder="1" applyAlignment="1" applyProtection="1">
      <alignment horizontal="center" vertical="center" wrapText="1"/>
    </xf>
    <xf numFmtId="0" fontId="2" fillId="2" borderId="34" xfId="0" applyFont="1" applyFill="1" applyBorder="1" applyAlignment="1" applyProtection="1">
      <alignment horizontal="center" vertical="center" wrapText="1"/>
    </xf>
    <xf numFmtId="38" fontId="2" fillId="3" borderId="29" xfId="1" applyFont="1" applyFill="1" applyBorder="1" applyAlignment="1" applyProtection="1">
      <alignment horizontal="center" vertical="center" wrapText="1"/>
    </xf>
    <xf numFmtId="38" fontId="2" fillId="2" borderId="1" xfId="1" applyFont="1" applyFill="1" applyBorder="1" applyAlignment="1" applyProtection="1">
      <alignment horizontal="center" vertical="center" wrapText="1"/>
    </xf>
    <xf numFmtId="49" fontId="2" fillId="2" borderId="16" xfId="0" applyNumberFormat="1" applyFont="1" applyFill="1" applyBorder="1" applyAlignment="1" applyProtection="1">
      <alignment horizontal="center" vertical="center" wrapText="1"/>
    </xf>
    <xf numFmtId="49" fontId="2" fillId="2" borderId="40" xfId="0" applyNumberFormat="1" applyFont="1" applyFill="1" applyBorder="1" applyAlignment="1" applyProtection="1">
      <alignment horizontal="center" vertical="center"/>
    </xf>
    <xf numFmtId="0" fontId="19" fillId="2" borderId="1" xfId="0" applyFont="1" applyFill="1" applyBorder="1" applyAlignment="1" applyProtection="1">
      <alignment horizontal="center" vertical="center" wrapText="1"/>
    </xf>
    <xf numFmtId="38" fontId="2" fillId="2" borderId="49" xfId="1" applyFont="1" applyFill="1" applyBorder="1" applyAlignment="1" applyProtection="1">
      <alignment horizontal="center" vertical="center" wrapText="1"/>
    </xf>
    <xf numFmtId="0" fontId="2" fillId="2" borderId="55" xfId="0" applyFont="1" applyFill="1" applyBorder="1" applyAlignment="1" applyProtection="1">
      <alignment horizontal="center" vertical="center" wrapText="1"/>
    </xf>
    <xf numFmtId="38" fontId="2" fillId="2" borderId="56" xfId="1" applyFont="1" applyFill="1" applyBorder="1" applyAlignment="1" applyProtection="1">
      <alignment horizontal="center" vertical="center" wrapText="1"/>
    </xf>
    <xf numFmtId="186" fontId="2" fillId="2"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38" fontId="2" fillId="2" borderId="16" xfId="1" applyFont="1" applyFill="1" applyBorder="1" applyAlignment="1" applyProtection="1">
      <alignment horizontal="center" vertical="center" wrapText="1"/>
    </xf>
    <xf numFmtId="0" fontId="2" fillId="0" borderId="0" xfId="0" applyFont="1" applyAlignment="1" applyProtection="1">
      <alignment horizontal="center" vertical="center"/>
      <protection locked="0"/>
    </xf>
    <xf numFmtId="11" fontId="18" fillId="0" borderId="78" xfId="0" applyNumberFormat="1" applyFont="1" applyBorder="1" applyAlignment="1" applyProtection="1">
      <alignment horizontal="center" vertical="center"/>
      <protection locked="0"/>
    </xf>
    <xf numFmtId="11" fontId="18" fillId="0" borderId="0" xfId="0" applyNumberFormat="1" applyFont="1" applyAlignment="1" applyProtection="1">
      <alignment horizontal="center" vertical="center"/>
      <protection locked="0"/>
    </xf>
    <xf numFmtId="11" fontId="18" fillId="0" borderId="79" xfId="0" applyNumberFormat="1" applyFont="1" applyBorder="1" applyAlignment="1" applyProtection="1">
      <alignment horizontal="center" vertical="center"/>
      <protection locked="0" hidden="1"/>
    </xf>
    <xf numFmtId="38" fontId="2" fillId="3" borderId="1" xfId="1" applyNumberFormat="1" applyFont="1" applyFill="1" applyBorder="1" applyAlignment="1" applyProtection="1">
      <alignment horizontal="center" vertical="center" wrapText="1"/>
      <protection locked="0" hidden="1"/>
    </xf>
    <xf numFmtId="0" fontId="7" fillId="0" borderId="0" xfId="0" applyFont="1" applyAlignment="1" applyProtection="1">
      <alignment horizontal="right"/>
    </xf>
    <xf numFmtId="0" fontId="2" fillId="0" borderId="0" xfId="0" applyFont="1" applyAlignment="1" applyProtection="1">
      <alignment horizontal="right"/>
      <protection locked="0"/>
    </xf>
    <xf numFmtId="0" fontId="2" fillId="3" borderId="86" xfId="0" applyFont="1" applyFill="1" applyBorder="1" applyAlignment="1" applyProtection="1">
      <alignment horizontal="center" vertical="center" wrapText="1"/>
    </xf>
    <xf numFmtId="0" fontId="10" fillId="0" borderId="86" xfId="0" applyFont="1" applyBorder="1" applyAlignment="1" applyProtection="1">
      <alignment horizontal="left" vertical="center" wrapText="1"/>
    </xf>
    <xf numFmtId="0" fontId="10" fillId="0" borderId="87" xfId="0" applyFont="1" applyBorder="1" applyAlignment="1" applyProtection="1">
      <alignment horizontal="left" vertical="center" wrapText="1"/>
    </xf>
    <xf numFmtId="0" fontId="10" fillId="0" borderId="88" xfId="0" applyFont="1" applyBorder="1" applyAlignment="1" applyProtection="1">
      <alignment horizontal="left" vertical="center" wrapText="1"/>
    </xf>
    <xf numFmtId="0" fontId="10" fillId="0" borderId="89" xfId="0" applyFont="1" applyBorder="1" applyAlignment="1" applyProtection="1">
      <alignment horizontal="left" vertical="center" wrapText="1"/>
    </xf>
    <xf numFmtId="0" fontId="10" fillId="0" borderId="90" xfId="0" applyFont="1" applyBorder="1" applyAlignment="1" applyProtection="1">
      <alignment horizontal="left" vertical="center" wrapText="1"/>
    </xf>
    <xf numFmtId="0" fontId="10" fillId="0" borderId="91" xfId="0" applyFont="1" applyBorder="1" applyAlignment="1" applyProtection="1">
      <alignment horizontal="left" vertical="center" wrapText="1"/>
    </xf>
    <xf numFmtId="0" fontId="10" fillId="0" borderId="92" xfId="0" applyFont="1" applyBorder="1" applyProtection="1">
      <alignment vertical="center"/>
    </xf>
    <xf numFmtId="0" fontId="10" fillId="0" borderId="93" xfId="0" applyFont="1" applyBorder="1" applyAlignment="1" applyProtection="1">
      <alignment horizontal="left" vertical="center" wrapText="1"/>
    </xf>
    <xf numFmtId="0" fontId="10" fillId="0" borderId="94" xfId="0" applyFont="1" applyBorder="1" applyAlignment="1" applyProtection="1">
      <alignment horizontal="left" vertical="center" wrapText="1"/>
    </xf>
    <xf numFmtId="0" fontId="10" fillId="0" borderId="90" xfId="0" applyFont="1" applyBorder="1" applyAlignment="1" applyProtection="1">
      <alignment vertical="center" wrapText="1"/>
    </xf>
    <xf numFmtId="0" fontId="10" fillId="0" borderId="95" xfId="0" applyFont="1" applyBorder="1" applyAlignment="1" applyProtection="1">
      <alignment horizontal="left" vertical="center" wrapText="1"/>
    </xf>
    <xf numFmtId="11" fontId="2" fillId="0" borderId="96" xfId="0" applyNumberFormat="1" applyFont="1" applyBorder="1" applyAlignment="1" applyProtection="1">
      <alignment horizontal="center" vertical="center"/>
      <protection locked="0"/>
    </xf>
    <xf numFmtId="11" fontId="2" fillId="0" borderId="97" xfId="0" applyNumberFormat="1" applyFont="1" applyBorder="1" applyAlignment="1" applyProtection="1">
      <alignment horizontal="center" vertical="center"/>
      <protection locked="0"/>
    </xf>
    <xf numFmtId="11" fontId="2" fillId="0" borderId="98" xfId="0" applyNumberFormat="1" applyFont="1" applyBorder="1" applyAlignment="1" applyProtection="1">
      <alignment horizontal="center" vertical="center"/>
      <protection locked="0"/>
    </xf>
    <xf numFmtId="0" fontId="2" fillId="3" borderId="0" xfId="0" applyFont="1" applyFill="1" applyAlignment="1">
      <alignment horizontal="left" vertical="top" wrapText="1"/>
    </xf>
    <xf numFmtId="0" fontId="2" fillId="3" borderId="21" xfId="0" applyFont="1" applyFill="1" applyBorder="1" applyAlignment="1">
      <alignment horizontal="left" vertical="top" wrapText="1"/>
    </xf>
    <xf numFmtId="0" fontId="2" fillId="3" borderId="46" xfId="0" applyFont="1" applyFill="1" applyBorder="1" applyAlignment="1">
      <alignment horizontal="left" vertical="top" wrapText="1"/>
    </xf>
    <xf numFmtId="0" fontId="2" fillId="3" borderId="38" xfId="0" applyFont="1" applyFill="1" applyBorder="1" applyAlignment="1">
      <alignment horizontal="left" vertical="top" wrapText="1"/>
    </xf>
    <xf numFmtId="0" fontId="2" fillId="3" borderId="44" xfId="0" applyFont="1" applyFill="1" applyBorder="1" applyAlignment="1">
      <alignment horizontal="left" vertical="top" wrapText="1"/>
    </xf>
    <xf numFmtId="0" fontId="2" fillId="3" borderId="68" xfId="0" applyFont="1" applyFill="1" applyBorder="1" applyAlignment="1">
      <alignment horizontal="left" vertical="top" wrapText="1"/>
    </xf>
    <xf numFmtId="0" fontId="15" fillId="0" borderId="0" xfId="0" applyFont="1" applyAlignment="1">
      <alignment horizontal="center"/>
    </xf>
    <xf numFmtId="0" fontId="17" fillId="0" borderId="0" xfId="0" applyFont="1" applyAlignment="1">
      <alignment horizontal="center" vertical="top" wrapText="1"/>
    </xf>
    <xf numFmtId="0" fontId="2" fillId="3" borderId="39" xfId="0" applyFont="1" applyFill="1" applyBorder="1" applyAlignment="1">
      <alignment horizontal="left" vertical="top" wrapText="1"/>
    </xf>
    <xf numFmtId="0" fontId="2" fillId="3" borderId="71" xfId="0" applyFont="1" applyFill="1" applyBorder="1" applyAlignment="1">
      <alignment horizontal="left" vertical="top" wrapText="1"/>
    </xf>
    <xf numFmtId="0" fontId="2" fillId="3" borderId="75" xfId="0" applyFont="1" applyFill="1" applyBorder="1" applyAlignment="1">
      <alignment horizontal="left" vertical="top" wrapText="1"/>
    </xf>
    <xf numFmtId="0" fontId="2" fillId="3" borderId="72" xfId="0" applyFont="1" applyFill="1" applyBorder="1" applyAlignment="1">
      <alignment horizontal="left" vertical="top" wrapText="1"/>
    </xf>
    <xf numFmtId="0" fontId="2" fillId="3" borderId="40" xfId="0" applyFont="1" applyFill="1" applyBorder="1" applyAlignment="1">
      <alignment horizontal="left" vertical="top" wrapText="1"/>
    </xf>
    <xf numFmtId="0" fontId="19" fillId="3" borderId="9" xfId="0" applyFont="1" applyFill="1" applyBorder="1" applyAlignment="1">
      <alignment horizontal="left"/>
    </xf>
    <xf numFmtId="0" fontId="19" fillId="3" borderId="4" xfId="0" applyFont="1" applyFill="1" applyBorder="1" applyAlignment="1">
      <alignment horizontal="left"/>
    </xf>
    <xf numFmtId="0" fontId="19" fillId="3" borderId="68" xfId="0" applyFont="1" applyFill="1" applyBorder="1" applyAlignment="1">
      <alignment horizontal="left" wrapText="1"/>
    </xf>
    <xf numFmtId="0" fontId="19" fillId="3" borderId="21" xfId="0" applyFont="1" applyFill="1" applyBorder="1" applyAlignment="1">
      <alignment horizontal="left" wrapText="1"/>
    </xf>
    <xf numFmtId="0" fontId="19" fillId="3" borderId="36" xfId="0" applyFont="1" applyFill="1" applyBorder="1" applyAlignment="1">
      <alignment horizontal="left"/>
    </xf>
    <xf numFmtId="0" fontId="19" fillId="3" borderId="37" xfId="0" applyFont="1" applyFill="1" applyBorder="1" applyAlignment="1">
      <alignment horizontal="left"/>
    </xf>
    <xf numFmtId="0" fontId="19" fillId="3" borderId="41" xfId="0" applyFont="1" applyFill="1" applyBorder="1" applyAlignment="1">
      <alignment horizontal="left"/>
    </xf>
    <xf numFmtId="0" fontId="19" fillId="3" borderId="42" xfId="0" applyFont="1" applyFill="1" applyBorder="1" applyAlignment="1">
      <alignment horizontal="left"/>
    </xf>
    <xf numFmtId="0" fontId="2" fillId="3" borderId="48" xfId="0" applyFont="1" applyFill="1" applyBorder="1" applyAlignment="1">
      <alignment horizontal="left"/>
    </xf>
    <xf numFmtId="0" fontId="2" fillId="3" borderId="74" xfId="0" applyFont="1" applyFill="1" applyBorder="1" applyAlignment="1">
      <alignment horizontal="left"/>
    </xf>
    <xf numFmtId="11" fontId="2" fillId="3" borderId="80" xfId="0" applyNumberFormat="1" applyFont="1" applyFill="1" applyBorder="1" applyAlignment="1" applyProtection="1">
      <alignment horizontal="center" vertical="center" wrapText="1"/>
      <protection locked="0"/>
    </xf>
    <xf numFmtId="11" fontId="2" fillId="3" borderId="81" xfId="0" applyNumberFormat="1" applyFont="1" applyFill="1" applyBorder="1" applyAlignment="1" applyProtection="1">
      <alignment horizontal="center" vertical="center" wrapText="1"/>
      <protection locked="0"/>
    </xf>
    <xf numFmtId="11" fontId="2" fillId="3" borderId="35" xfId="0" applyNumberFormat="1" applyFont="1" applyFill="1" applyBorder="1" applyAlignment="1">
      <alignment horizontal="center" vertical="center"/>
    </xf>
    <xf numFmtId="11" fontId="2" fillId="3" borderId="43" xfId="0" applyNumberFormat="1" applyFont="1" applyFill="1" applyBorder="1" applyAlignment="1">
      <alignment horizontal="center" vertical="center"/>
    </xf>
    <xf numFmtId="11" fontId="2" fillId="3" borderId="44" xfId="0" applyNumberFormat="1" applyFont="1" applyFill="1" applyBorder="1" applyAlignment="1">
      <alignment horizontal="center" vertical="center"/>
    </xf>
    <xf numFmtId="11" fontId="2" fillId="3" borderId="8" xfId="0" applyNumberFormat="1" applyFont="1" applyFill="1" applyBorder="1" applyAlignment="1">
      <alignment horizontal="center" vertical="center"/>
    </xf>
    <xf numFmtId="11" fontId="2" fillId="3" borderId="68" xfId="0" applyNumberFormat="1" applyFont="1" applyFill="1" applyBorder="1" applyAlignment="1">
      <alignment horizontal="center" vertical="center"/>
    </xf>
    <xf numFmtId="11" fontId="2" fillId="3" borderId="32" xfId="0" applyNumberFormat="1" applyFont="1" applyFill="1" applyBorder="1" applyAlignment="1">
      <alignment horizontal="center" vertical="center"/>
    </xf>
    <xf numFmtId="11" fontId="2" fillId="3" borderId="35" xfId="0" applyNumberFormat="1" applyFont="1" applyFill="1" applyBorder="1" applyAlignment="1">
      <alignment horizontal="center" vertical="center" wrapText="1"/>
    </xf>
    <xf numFmtId="11" fontId="2" fillId="3" borderId="43" xfId="0" applyNumberFormat="1" applyFont="1" applyFill="1" applyBorder="1" applyAlignment="1">
      <alignment horizontal="center" vertical="center" wrapText="1"/>
    </xf>
    <xf numFmtId="11" fontId="2" fillId="3" borderId="38" xfId="0" applyNumberFormat="1" applyFont="1" applyFill="1" applyBorder="1" applyAlignment="1" applyProtection="1">
      <alignment horizontal="center" vertical="center" wrapText="1"/>
      <protection locked="0"/>
    </xf>
    <xf numFmtId="11" fontId="2" fillId="3" borderId="43" xfId="0" applyNumberFormat="1" applyFont="1" applyFill="1" applyBorder="1" applyAlignment="1" applyProtection="1">
      <alignment horizontal="center" vertical="center" wrapText="1"/>
      <protection locked="0"/>
    </xf>
    <xf numFmtId="0" fontId="2" fillId="0" borderId="61" xfId="0" applyFont="1" applyBorder="1" applyAlignment="1">
      <alignment horizontal="center" vertical="top" wrapText="1"/>
    </xf>
    <xf numFmtId="0" fontId="2" fillId="0" borderId="66" xfId="0" applyFont="1" applyBorder="1" applyAlignment="1">
      <alignment horizontal="center" vertical="top" wrapText="1"/>
    </xf>
    <xf numFmtId="0" fontId="2" fillId="0" borderId="63"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2" fillId="0" borderId="45" xfId="0" applyFont="1" applyBorder="1" applyAlignment="1">
      <alignment horizontal="center" vertical="top" wrapText="1"/>
    </xf>
    <xf numFmtId="0" fontId="2" fillId="0" borderId="20" xfId="0" applyFont="1" applyBorder="1" applyAlignment="1">
      <alignment horizontal="left" vertical="top" wrapText="1"/>
    </xf>
    <xf numFmtId="0" fontId="2" fillId="0" borderId="49" xfId="0" applyFont="1" applyBorder="1" applyAlignment="1">
      <alignment horizontal="left" vertical="top" wrapText="1"/>
    </xf>
    <xf numFmtId="0" fontId="2" fillId="0" borderId="16" xfId="0" applyFont="1" applyBorder="1" applyAlignment="1">
      <alignment horizontal="left" vertical="top" wrapText="1"/>
    </xf>
    <xf numFmtId="0" fontId="2" fillId="3" borderId="1" xfId="0" applyFont="1" applyFill="1" applyBorder="1" applyAlignment="1">
      <alignment horizontal="left" vertical="top"/>
    </xf>
    <xf numFmtId="0" fontId="2" fillId="0" borderId="1" xfId="0" applyFont="1" applyBorder="1" applyAlignment="1">
      <alignment horizontal="left" vertical="top" wrapText="1"/>
    </xf>
    <xf numFmtId="11" fontId="2" fillId="3" borderId="80" xfId="2" applyNumberFormat="1" applyFont="1" applyFill="1" applyBorder="1" applyAlignment="1" applyProtection="1">
      <alignment horizontal="center" vertical="center" wrapText="1"/>
    </xf>
    <xf numFmtId="11" fontId="2" fillId="3" borderId="81" xfId="2" applyNumberFormat="1" applyFont="1" applyFill="1" applyBorder="1" applyAlignment="1" applyProtection="1">
      <alignment horizontal="center" vertical="center" wrapText="1"/>
    </xf>
    <xf numFmtId="11" fontId="2" fillId="3" borderId="35" xfId="2" applyNumberFormat="1" applyFont="1" applyFill="1" applyBorder="1" applyAlignment="1" applyProtection="1">
      <alignment horizontal="center" vertical="center"/>
    </xf>
    <xf numFmtId="11" fontId="2" fillId="3" borderId="43" xfId="2" applyNumberFormat="1" applyFont="1" applyFill="1" applyBorder="1" applyAlignment="1" applyProtection="1">
      <alignment horizontal="center" vertical="center"/>
    </xf>
    <xf numFmtId="11" fontId="2" fillId="3" borderId="44" xfId="2" applyNumberFormat="1" applyFont="1" applyFill="1" applyBorder="1" applyAlignment="1" applyProtection="1">
      <alignment horizontal="center" vertical="center"/>
    </xf>
    <xf numFmtId="11" fontId="2" fillId="3" borderId="8" xfId="2" applyNumberFormat="1" applyFont="1" applyFill="1" applyBorder="1" applyAlignment="1" applyProtection="1">
      <alignment horizontal="center" vertical="center"/>
    </xf>
    <xf numFmtId="11" fontId="2" fillId="3" borderId="68" xfId="2" applyNumberFormat="1" applyFont="1" applyFill="1" applyBorder="1" applyAlignment="1" applyProtection="1">
      <alignment horizontal="center" vertical="center"/>
    </xf>
    <xf numFmtId="11" fontId="2" fillId="3" borderId="32" xfId="2" applyNumberFormat="1" applyFont="1" applyFill="1" applyBorder="1" applyAlignment="1" applyProtection="1">
      <alignment horizontal="center" vertical="center"/>
    </xf>
    <xf numFmtId="11" fontId="2" fillId="3" borderId="35" xfId="2" applyNumberFormat="1" applyFont="1" applyFill="1" applyBorder="1" applyAlignment="1" applyProtection="1">
      <alignment horizontal="center" vertical="center" wrapText="1"/>
    </xf>
    <xf numFmtId="11" fontId="2" fillId="3" borderId="43" xfId="2" applyNumberFormat="1" applyFont="1" applyFill="1" applyBorder="1" applyAlignment="1" applyProtection="1">
      <alignment horizontal="center" vertical="center" wrapText="1"/>
    </xf>
    <xf numFmtId="11" fontId="2" fillId="3" borderId="38" xfId="2" applyNumberFormat="1" applyFont="1" applyFill="1" applyBorder="1" applyAlignment="1" applyProtection="1">
      <alignment horizontal="center" vertical="center" wrapText="1"/>
    </xf>
    <xf numFmtId="11" fontId="2" fillId="0" borderId="70" xfId="0" applyNumberFormat="1" applyFont="1" applyBorder="1" applyAlignment="1" applyProtection="1">
      <alignment horizontal="left" vertical="top" wrapText="1"/>
      <protection locked="0"/>
    </xf>
    <xf numFmtId="11" fontId="2" fillId="0" borderId="71" xfId="0" applyNumberFormat="1" applyFont="1" applyBorder="1" applyAlignment="1" applyProtection="1">
      <alignment horizontal="left" vertical="top" wrapText="1"/>
      <protection locked="0"/>
    </xf>
    <xf numFmtId="0" fontId="2" fillId="0" borderId="71" xfId="0" applyFont="1" applyBorder="1" applyAlignment="1" applyProtection="1">
      <alignment horizontal="left" vertical="top" wrapText="1"/>
      <protection locked="0"/>
    </xf>
    <xf numFmtId="0" fontId="2" fillId="0" borderId="72" xfId="0" applyFont="1" applyBorder="1" applyAlignment="1" applyProtection="1">
      <alignment horizontal="left" vertical="top" wrapText="1"/>
      <protection locked="0"/>
    </xf>
    <xf numFmtId="0" fontId="2" fillId="0" borderId="70" xfId="0" applyFont="1" applyBorder="1" applyAlignment="1" applyProtection="1">
      <alignment horizontal="left" vertical="top" wrapText="1"/>
      <protection locked="0"/>
    </xf>
    <xf numFmtId="0" fontId="2" fillId="0" borderId="75" xfId="0" applyFont="1" applyBorder="1" applyAlignment="1" applyProtection="1">
      <alignment horizontal="left" vertical="top" wrapText="1"/>
      <protection locked="0"/>
    </xf>
  </cellXfs>
  <cellStyles count="4">
    <cellStyle name="桁区切り" xfId="1" builtinId="6"/>
    <cellStyle name="桁区切り 2" xfId="3" xr:uid="{50565B6B-048B-4060-8910-4DF5248C7A05}"/>
    <cellStyle name="標準" xfId="0" builtinId="0"/>
    <cellStyle name="標準 2" xfId="2" xr:uid="{36F467BB-8E0F-47CD-A5AE-D460B35EF0CF}"/>
  </cellStyles>
  <dxfs count="51">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ill>
        <patternFill>
          <bgColor theme="0" tint="-0.14996795556505021"/>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F4A81-CC79-4378-9FBB-8D36AB7E66EA}">
  <sheetPr>
    <tabColor theme="1" tint="0.499984740745262"/>
    <pageSetUpPr fitToPage="1"/>
  </sheetPr>
  <dimension ref="A1:O217"/>
  <sheetViews>
    <sheetView showGridLines="0" zoomScale="70" zoomScaleNormal="70" workbookViewId="0"/>
  </sheetViews>
  <sheetFormatPr defaultColWidth="17.1796875" defaultRowHeight="13.2" x14ac:dyDescent="0.2"/>
  <cols>
    <col min="1" max="1" width="3.90625" style="1" customWidth="1"/>
    <col min="2" max="2" width="19.81640625" style="12" customWidth="1"/>
    <col min="3" max="3" width="21.453125" style="13" customWidth="1"/>
    <col min="4" max="4" width="37.1796875" style="13" customWidth="1"/>
    <col min="5" max="5" width="20.36328125" style="13" customWidth="1"/>
    <col min="6" max="6" width="8.7265625" style="13" customWidth="1"/>
    <col min="7" max="7" width="9" style="1" customWidth="1"/>
    <col min="8" max="8" width="32.08984375" style="452" customWidth="1"/>
    <col min="9" max="9" width="67.90625" style="6" customWidth="1"/>
    <col min="10" max="10" width="3.453125" style="12" customWidth="1"/>
    <col min="11" max="16384" width="17.1796875" style="6"/>
  </cols>
  <sheetData>
    <row r="1" spans="1:15" ht="16.2" x14ac:dyDescent="0.3">
      <c r="B1" s="2" t="s">
        <v>0</v>
      </c>
      <c r="C1" s="3"/>
      <c r="D1" s="4"/>
      <c r="E1" s="4"/>
      <c r="F1" s="4"/>
      <c r="G1" s="5"/>
      <c r="H1" s="456"/>
      <c r="I1" s="5"/>
      <c r="J1" s="5"/>
      <c r="K1" s="5"/>
      <c r="L1" s="5"/>
      <c r="M1" s="5"/>
      <c r="N1" s="5"/>
      <c r="O1" s="5"/>
    </row>
    <row r="2" spans="1:15" ht="15" x14ac:dyDescent="0.3">
      <c r="B2" s="361"/>
      <c r="C2" s="5"/>
      <c r="D2" s="5"/>
      <c r="E2" s="5"/>
      <c r="F2" s="5"/>
      <c r="G2" s="5"/>
      <c r="H2" s="456"/>
      <c r="I2" s="5"/>
      <c r="J2" s="5"/>
      <c r="K2" s="5"/>
      <c r="L2" s="5"/>
      <c r="M2" s="5"/>
      <c r="N2" s="5"/>
      <c r="O2" s="5"/>
    </row>
    <row r="3" spans="1:15" ht="15" x14ac:dyDescent="0.3">
      <c r="B3" s="7" t="s">
        <v>1</v>
      </c>
      <c r="C3" s="7" t="s">
        <v>2</v>
      </c>
      <c r="D3" s="5"/>
      <c r="E3" s="5"/>
      <c r="F3" s="5"/>
      <c r="G3" s="5"/>
      <c r="H3" s="456"/>
      <c r="I3" s="5"/>
      <c r="J3" s="5"/>
      <c r="K3" s="5"/>
      <c r="L3" s="5"/>
      <c r="M3" s="5"/>
      <c r="N3" s="5"/>
      <c r="O3" s="5"/>
    </row>
    <row r="4" spans="1:15" ht="15" x14ac:dyDescent="0.3">
      <c r="B4" s="8" t="s">
        <v>3</v>
      </c>
      <c r="C4" s="352" t="s">
        <v>4</v>
      </c>
      <c r="D4" s="9"/>
      <c r="E4" s="9"/>
      <c r="F4" s="9"/>
      <c r="G4" s="9"/>
      <c r="H4" s="461"/>
      <c r="I4" s="9"/>
      <c r="J4" s="5"/>
      <c r="K4" s="5"/>
      <c r="L4" s="5"/>
      <c r="M4" s="5"/>
      <c r="N4" s="5"/>
      <c r="O4" s="5"/>
    </row>
    <row r="5" spans="1:15" ht="15" x14ac:dyDescent="0.2">
      <c r="B5" s="10"/>
      <c r="C5" s="353" t="s">
        <v>294</v>
      </c>
      <c r="D5" s="11"/>
      <c r="E5" s="11"/>
      <c r="F5" s="11"/>
      <c r="G5" s="11"/>
      <c r="H5" s="464"/>
      <c r="I5" s="11"/>
      <c r="J5" s="11"/>
      <c r="K5" s="11"/>
      <c r="L5" s="11"/>
      <c r="M5" s="11"/>
      <c r="N5" s="11"/>
      <c r="O5" s="11"/>
    </row>
    <row r="6" spans="1:15" ht="15" x14ac:dyDescent="0.3">
      <c r="B6" s="8" t="s">
        <v>320</v>
      </c>
      <c r="C6" s="352" t="s">
        <v>321</v>
      </c>
    </row>
    <row r="7" spans="1:15" ht="15" x14ac:dyDescent="0.3">
      <c r="C7" s="352"/>
    </row>
    <row r="8" spans="1:15" ht="15.6" thickBot="1" x14ac:dyDescent="0.35">
      <c r="A8" s="14"/>
      <c r="B8" s="151"/>
      <c r="C8" s="5"/>
      <c r="D8" s="15"/>
      <c r="E8" s="15"/>
      <c r="F8" s="15"/>
      <c r="H8" s="583" t="s">
        <v>5</v>
      </c>
    </row>
    <row r="9" spans="1:15" s="12" customFormat="1" ht="13.8" thickBot="1" x14ac:dyDescent="0.35">
      <c r="A9" s="16" t="s">
        <v>6</v>
      </c>
      <c r="B9" s="17" t="s">
        <v>7</v>
      </c>
      <c r="C9" s="18"/>
      <c r="D9" s="18"/>
      <c r="E9" s="18"/>
      <c r="F9" s="18"/>
      <c r="G9" s="19" t="s">
        <v>8</v>
      </c>
      <c r="H9" s="580" t="s">
        <v>9</v>
      </c>
      <c r="I9" s="20" t="s">
        <v>10</v>
      </c>
      <c r="J9" s="12" t="s">
        <v>11</v>
      </c>
    </row>
    <row r="10" spans="1:15" s="12" customFormat="1" ht="27" thickBot="1" x14ac:dyDescent="0.35">
      <c r="A10" s="21">
        <f>ROW()-9</f>
        <v>1</v>
      </c>
      <c r="B10" s="22" t="s">
        <v>12</v>
      </c>
      <c r="C10" s="23" t="s">
        <v>13</v>
      </c>
      <c r="D10" s="24"/>
      <c r="E10" s="25"/>
      <c r="F10" s="25"/>
      <c r="G10" s="26" t="s">
        <v>14</v>
      </c>
      <c r="H10" s="584" t="s">
        <v>423</v>
      </c>
      <c r="I10" s="28" t="s">
        <v>325</v>
      </c>
      <c r="J10" s="12" t="s">
        <v>11</v>
      </c>
    </row>
    <row r="11" spans="1:15" s="12" customFormat="1" ht="13.8" thickBot="1" x14ac:dyDescent="0.35">
      <c r="A11" s="21">
        <f t="shared" ref="A11:A88" si="0">ROW()-9</f>
        <v>2</v>
      </c>
      <c r="B11" s="29"/>
      <c r="C11" s="30" t="s">
        <v>15</v>
      </c>
      <c r="D11" s="31"/>
      <c r="E11" s="32" t="s">
        <v>16</v>
      </c>
      <c r="F11" s="33"/>
      <c r="G11" s="34" t="s">
        <v>14</v>
      </c>
      <c r="H11" s="585">
        <v>9999</v>
      </c>
      <c r="I11" s="36" t="s">
        <v>17</v>
      </c>
      <c r="J11" s="12" t="s">
        <v>11</v>
      </c>
    </row>
    <row r="12" spans="1:15" s="12" customFormat="1" ht="13.8" thickBot="1" x14ac:dyDescent="0.35">
      <c r="A12" s="21">
        <f t="shared" si="0"/>
        <v>3</v>
      </c>
      <c r="B12" s="29"/>
      <c r="C12" s="30"/>
      <c r="D12" s="31"/>
      <c r="E12" s="32" t="s">
        <v>18</v>
      </c>
      <c r="F12" s="33"/>
      <c r="G12" s="34" t="s">
        <v>14</v>
      </c>
      <c r="H12" s="586" t="s">
        <v>424</v>
      </c>
      <c r="I12" s="36" t="s">
        <v>19</v>
      </c>
      <c r="J12" s="12" t="s">
        <v>11</v>
      </c>
    </row>
    <row r="13" spans="1:15" s="12" customFormat="1" ht="13.8" thickBot="1" x14ac:dyDescent="0.35">
      <c r="A13" s="21">
        <f t="shared" si="0"/>
        <v>4</v>
      </c>
      <c r="B13" s="29"/>
      <c r="C13" s="30"/>
      <c r="D13" s="31"/>
      <c r="E13" s="32" t="s">
        <v>20</v>
      </c>
      <c r="F13" s="33"/>
      <c r="G13" s="34" t="s">
        <v>14</v>
      </c>
      <c r="H13" s="587" t="s">
        <v>425</v>
      </c>
      <c r="I13" s="36" t="s">
        <v>21</v>
      </c>
      <c r="J13" s="12" t="s">
        <v>11</v>
      </c>
    </row>
    <row r="14" spans="1:15" s="12" customFormat="1" ht="13.8" thickBot="1" x14ac:dyDescent="0.35">
      <c r="A14" s="21">
        <f t="shared" si="0"/>
        <v>5</v>
      </c>
      <c r="B14" s="29"/>
      <c r="C14" s="30"/>
      <c r="D14" s="31"/>
      <c r="E14" s="32" t="s">
        <v>22</v>
      </c>
      <c r="F14" s="33"/>
      <c r="G14" s="34" t="s">
        <v>14</v>
      </c>
      <c r="H14" s="588">
        <v>9999999999999</v>
      </c>
      <c r="I14" s="36" t="s">
        <v>23</v>
      </c>
      <c r="J14" s="12" t="s">
        <v>11</v>
      </c>
    </row>
    <row r="15" spans="1:15" s="12" customFormat="1" ht="27" thickBot="1" x14ac:dyDescent="0.35">
      <c r="A15" s="21">
        <f t="shared" si="0"/>
        <v>6</v>
      </c>
      <c r="B15" s="29"/>
      <c r="C15" s="30"/>
      <c r="D15" s="31"/>
      <c r="E15" s="39" t="s">
        <v>24</v>
      </c>
      <c r="F15" s="40"/>
      <c r="G15" s="34" t="s">
        <v>14</v>
      </c>
      <c r="H15" s="586" t="s">
        <v>426</v>
      </c>
      <c r="I15" s="36" t="s">
        <v>25</v>
      </c>
      <c r="J15" s="12" t="s">
        <v>11</v>
      </c>
    </row>
    <row r="16" spans="1:15" s="12" customFormat="1" ht="13.8" thickBot="1" x14ac:dyDescent="0.35">
      <c r="A16" s="21">
        <f t="shared" si="0"/>
        <v>7</v>
      </c>
      <c r="B16" s="29"/>
      <c r="C16" s="30"/>
      <c r="D16" s="31"/>
      <c r="E16" s="39" t="s">
        <v>26</v>
      </c>
      <c r="F16" s="40"/>
      <c r="G16" s="34" t="s">
        <v>14</v>
      </c>
      <c r="H16" s="586" t="s">
        <v>427</v>
      </c>
      <c r="I16" s="36" t="s">
        <v>27</v>
      </c>
      <c r="J16" s="12" t="s">
        <v>11</v>
      </c>
    </row>
    <row r="17" spans="1:10" s="12" customFormat="1" ht="13.8" thickBot="1" x14ac:dyDescent="0.35">
      <c r="A17" s="21">
        <f t="shared" si="0"/>
        <v>8</v>
      </c>
      <c r="B17" s="29"/>
      <c r="C17" s="30"/>
      <c r="D17" s="31"/>
      <c r="E17" s="39" t="s">
        <v>28</v>
      </c>
      <c r="F17" s="40"/>
      <c r="G17" s="41" t="s">
        <v>14</v>
      </c>
      <c r="H17" s="589" t="s">
        <v>428</v>
      </c>
      <c r="I17" s="43" t="s">
        <v>29</v>
      </c>
    </row>
    <row r="18" spans="1:10" s="12" customFormat="1" ht="13.8" thickBot="1" x14ac:dyDescent="0.35">
      <c r="A18" s="21">
        <f t="shared" si="0"/>
        <v>9</v>
      </c>
      <c r="B18" s="29"/>
      <c r="C18" s="44"/>
      <c r="D18" s="45"/>
      <c r="E18" s="12" t="s">
        <v>30</v>
      </c>
      <c r="F18" s="46"/>
      <c r="G18" s="47" t="s">
        <v>31</v>
      </c>
      <c r="H18" s="590" t="s">
        <v>429</v>
      </c>
      <c r="I18" s="43" t="s">
        <v>32</v>
      </c>
      <c r="J18" s="12" t="s">
        <v>11</v>
      </c>
    </row>
    <row r="19" spans="1:10" s="12" customFormat="1" ht="13.8" thickBot="1" x14ac:dyDescent="0.35">
      <c r="A19" s="21">
        <f t="shared" si="0"/>
        <v>10</v>
      </c>
      <c r="B19" s="29"/>
      <c r="C19" s="30" t="s">
        <v>33</v>
      </c>
      <c r="D19" s="49" t="s">
        <v>34</v>
      </c>
      <c r="E19" s="50"/>
      <c r="F19" s="51"/>
      <c r="G19" s="26" t="s">
        <v>31</v>
      </c>
      <c r="H19" s="584"/>
      <c r="I19" s="52" t="s">
        <v>35</v>
      </c>
      <c r="J19" s="12" t="s">
        <v>11</v>
      </c>
    </row>
    <row r="20" spans="1:10" s="12" customFormat="1" ht="27" thickBot="1" x14ac:dyDescent="0.35">
      <c r="A20" s="21">
        <f t="shared" si="0"/>
        <v>11</v>
      </c>
      <c r="B20" s="29"/>
      <c r="C20" s="30"/>
      <c r="D20" s="53" t="s">
        <v>36</v>
      </c>
      <c r="E20" s="54" t="s">
        <v>16</v>
      </c>
      <c r="F20" s="55"/>
      <c r="G20" s="56" t="s">
        <v>31</v>
      </c>
      <c r="H20" s="591"/>
      <c r="I20" s="36" t="s">
        <v>326</v>
      </c>
      <c r="J20" s="12" t="s">
        <v>11</v>
      </c>
    </row>
    <row r="21" spans="1:10" s="12" customFormat="1" ht="13.8" thickBot="1" x14ac:dyDescent="0.35">
      <c r="A21" s="21">
        <f t="shared" si="0"/>
        <v>12</v>
      </c>
      <c r="B21" s="29"/>
      <c r="C21" s="30"/>
      <c r="D21" s="58"/>
      <c r="E21" s="32" t="s">
        <v>18</v>
      </c>
      <c r="F21" s="33"/>
      <c r="G21" s="59" t="s">
        <v>31</v>
      </c>
      <c r="H21" s="586"/>
      <c r="I21" s="36" t="s">
        <v>37</v>
      </c>
      <c r="J21" s="12" t="s">
        <v>11</v>
      </c>
    </row>
    <row r="22" spans="1:10" s="12" customFormat="1" ht="13.8" thickBot="1" x14ac:dyDescent="0.35">
      <c r="A22" s="21">
        <f t="shared" si="0"/>
        <v>13</v>
      </c>
      <c r="B22" s="29"/>
      <c r="C22" s="30"/>
      <c r="D22" s="58"/>
      <c r="E22" s="32" t="s">
        <v>20</v>
      </c>
      <c r="F22" s="33"/>
      <c r="G22" s="59" t="s">
        <v>31</v>
      </c>
      <c r="H22" s="586"/>
      <c r="I22" s="36" t="s">
        <v>38</v>
      </c>
      <c r="J22" s="12" t="s">
        <v>11</v>
      </c>
    </row>
    <row r="23" spans="1:10" s="12" customFormat="1" ht="13.8" thickBot="1" x14ac:dyDescent="0.35">
      <c r="A23" s="21">
        <f t="shared" si="0"/>
        <v>14</v>
      </c>
      <c r="B23" s="29"/>
      <c r="C23" s="30"/>
      <c r="D23" s="58"/>
      <c r="E23" s="32" t="s">
        <v>22</v>
      </c>
      <c r="F23" s="33"/>
      <c r="G23" s="59" t="s">
        <v>31</v>
      </c>
      <c r="H23" s="588"/>
      <c r="I23" s="36" t="s">
        <v>39</v>
      </c>
      <c r="J23" s="12" t="s">
        <v>11</v>
      </c>
    </row>
    <row r="24" spans="1:10" s="12" customFormat="1" ht="27" thickBot="1" x14ac:dyDescent="0.35">
      <c r="A24" s="21">
        <f t="shared" si="0"/>
        <v>15</v>
      </c>
      <c r="B24" s="29"/>
      <c r="C24" s="30"/>
      <c r="D24" s="58"/>
      <c r="E24" s="39" t="s">
        <v>24</v>
      </c>
      <c r="F24" s="40"/>
      <c r="G24" s="59" t="s">
        <v>31</v>
      </c>
      <c r="H24" s="586"/>
      <c r="I24" s="36" t="s">
        <v>40</v>
      </c>
      <c r="J24" s="12" t="s">
        <v>11</v>
      </c>
    </row>
    <row r="25" spans="1:10" s="12" customFormat="1" ht="13.8" thickBot="1" x14ac:dyDescent="0.35">
      <c r="A25" s="21">
        <f t="shared" si="0"/>
        <v>16</v>
      </c>
      <c r="B25" s="29"/>
      <c r="C25" s="30"/>
      <c r="D25" s="58"/>
      <c r="E25" s="32" t="s">
        <v>26</v>
      </c>
      <c r="F25" s="33"/>
      <c r="G25" s="59" t="s">
        <v>31</v>
      </c>
      <c r="H25" s="586"/>
      <c r="I25" s="36" t="s">
        <v>41</v>
      </c>
      <c r="J25" s="12" t="s">
        <v>11</v>
      </c>
    </row>
    <row r="26" spans="1:10" s="12" customFormat="1" ht="13.8" thickBot="1" x14ac:dyDescent="0.35">
      <c r="A26" s="21">
        <f t="shared" si="0"/>
        <v>17</v>
      </c>
      <c r="B26" s="29"/>
      <c r="C26" s="30"/>
      <c r="D26" s="58"/>
      <c r="E26" s="32" t="s">
        <v>28</v>
      </c>
      <c r="F26" s="33"/>
      <c r="G26" s="59" t="s">
        <v>14</v>
      </c>
      <c r="H26" s="592"/>
      <c r="I26" s="36" t="s">
        <v>29</v>
      </c>
    </row>
    <row r="27" spans="1:10" s="12" customFormat="1" ht="13.8" thickBot="1" x14ac:dyDescent="0.35">
      <c r="A27" s="21">
        <f t="shared" si="0"/>
        <v>18</v>
      </c>
      <c r="B27" s="29"/>
      <c r="C27" s="30"/>
      <c r="D27" s="58"/>
      <c r="E27" s="32" t="s">
        <v>30</v>
      </c>
      <c r="F27" s="33"/>
      <c r="G27" s="59" t="s">
        <v>31</v>
      </c>
      <c r="H27" s="586"/>
      <c r="I27" s="36" t="s">
        <v>32</v>
      </c>
      <c r="J27" s="12" t="s">
        <v>11</v>
      </c>
    </row>
    <row r="28" spans="1:10" s="12" customFormat="1" ht="13.8" thickBot="1" x14ac:dyDescent="0.35">
      <c r="A28" s="21">
        <f t="shared" si="0"/>
        <v>19</v>
      </c>
      <c r="B28" s="29"/>
      <c r="C28" s="30"/>
      <c r="D28" s="58"/>
      <c r="E28" s="32" t="s">
        <v>42</v>
      </c>
      <c r="F28" s="33"/>
      <c r="G28" s="59" t="s">
        <v>43</v>
      </c>
      <c r="H28" s="593"/>
      <c r="I28" s="36" t="s">
        <v>44</v>
      </c>
      <c r="J28" s="12" t="s">
        <v>11</v>
      </c>
    </row>
    <row r="29" spans="1:10" s="12" customFormat="1" ht="13.8" thickBot="1" x14ac:dyDescent="0.35">
      <c r="A29" s="21">
        <f t="shared" si="0"/>
        <v>20</v>
      </c>
      <c r="B29" s="29"/>
      <c r="C29" s="30"/>
      <c r="D29" s="61"/>
      <c r="E29" s="62" t="s">
        <v>45</v>
      </c>
      <c r="F29" s="63"/>
      <c r="G29" s="64" t="s">
        <v>46</v>
      </c>
      <c r="H29" s="594"/>
      <c r="I29" s="65" t="s">
        <v>47</v>
      </c>
      <c r="J29" s="12" t="s">
        <v>11</v>
      </c>
    </row>
    <row r="30" spans="1:10" s="12" customFormat="1" ht="13.8" thickBot="1" x14ac:dyDescent="0.35">
      <c r="A30" s="21">
        <f t="shared" si="0"/>
        <v>21</v>
      </c>
      <c r="B30" s="29"/>
      <c r="C30" s="30"/>
      <c r="D30" s="53" t="s">
        <v>48</v>
      </c>
      <c r="E30" s="54" t="s">
        <v>18</v>
      </c>
      <c r="F30" s="55"/>
      <c r="G30" s="59" t="s">
        <v>31</v>
      </c>
      <c r="H30" s="586"/>
      <c r="I30" s="36" t="s">
        <v>37</v>
      </c>
      <c r="J30" s="12" t="s">
        <v>11</v>
      </c>
    </row>
    <row r="31" spans="1:10" s="12" customFormat="1" ht="13.8" thickBot="1" x14ac:dyDescent="0.35">
      <c r="A31" s="21">
        <f t="shared" si="0"/>
        <v>22</v>
      </c>
      <c r="B31" s="29"/>
      <c r="C31" s="30"/>
      <c r="D31" s="58"/>
      <c r="E31" s="32" t="s">
        <v>20</v>
      </c>
      <c r="F31" s="33"/>
      <c r="G31" s="59" t="s">
        <v>31</v>
      </c>
      <c r="H31" s="586"/>
      <c r="I31" s="36" t="s">
        <v>38</v>
      </c>
      <c r="J31" s="12" t="s">
        <v>11</v>
      </c>
    </row>
    <row r="32" spans="1:10" s="12" customFormat="1" ht="13.8" thickBot="1" x14ac:dyDescent="0.35">
      <c r="A32" s="21">
        <f t="shared" si="0"/>
        <v>23</v>
      </c>
      <c r="B32" s="29"/>
      <c r="C32" s="30"/>
      <c r="D32" s="58"/>
      <c r="E32" s="32" t="s">
        <v>22</v>
      </c>
      <c r="F32" s="33"/>
      <c r="G32" s="59" t="s">
        <v>31</v>
      </c>
      <c r="H32" s="588"/>
      <c r="I32" s="36" t="s">
        <v>39</v>
      </c>
      <c r="J32" s="12" t="s">
        <v>11</v>
      </c>
    </row>
    <row r="33" spans="1:10" s="12" customFormat="1" ht="27" thickBot="1" x14ac:dyDescent="0.35">
      <c r="A33" s="21">
        <f t="shared" si="0"/>
        <v>24</v>
      </c>
      <c r="B33" s="29"/>
      <c r="C33" s="30"/>
      <c r="D33" s="58"/>
      <c r="E33" s="32" t="s">
        <v>24</v>
      </c>
      <c r="F33" s="33"/>
      <c r="G33" s="59" t="s">
        <v>31</v>
      </c>
      <c r="H33" s="586"/>
      <c r="I33" s="36" t="s">
        <v>40</v>
      </c>
      <c r="J33" s="12" t="s">
        <v>11</v>
      </c>
    </row>
    <row r="34" spans="1:10" s="12" customFormat="1" ht="13.8" thickBot="1" x14ac:dyDescent="0.35">
      <c r="A34" s="21">
        <f t="shared" si="0"/>
        <v>25</v>
      </c>
      <c r="B34" s="29"/>
      <c r="C34" s="30"/>
      <c r="D34" s="58"/>
      <c r="E34" s="32" t="s">
        <v>26</v>
      </c>
      <c r="F34" s="33"/>
      <c r="G34" s="59" t="s">
        <v>31</v>
      </c>
      <c r="H34" s="586"/>
      <c r="I34" s="36" t="s">
        <v>41</v>
      </c>
      <c r="J34" s="12" t="s">
        <v>11</v>
      </c>
    </row>
    <row r="35" spans="1:10" s="12" customFormat="1" ht="13.8" thickBot="1" x14ac:dyDescent="0.35">
      <c r="A35" s="21">
        <f t="shared" si="0"/>
        <v>26</v>
      </c>
      <c r="B35" s="29"/>
      <c r="C35" s="30"/>
      <c r="D35" s="58"/>
      <c r="E35" s="32" t="s">
        <v>28</v>
      </c>
      <c r="F35" s="33"/>
      <c r="G35" s="59" t="s">
        <v>31</v>
      </c>
      <c r="H35" s="592"/>
      <c r="I35" s="36" t="s">
        <v>29</v>
      </c>
    </row>
    <row r="36" spans="1:10" s="12" customFormat="1" ht="13.8" thickBot="1" x14ac:dyDescent="0.35">
      <c r="A36" s="21">
        <f t="shared" si="0"/>
        <v>27</v>
      </c>
      <c r="B36" s="29"/>
      <c r="C36" s="30"/>
      <c r="D36" s="58"/>
      <c r="E36" s="32" t="s">
        <v>49</v>
      </c>
      <c r="F36" s="33"/>
      <c r="G36" s="59" t="s">
        <v>31</v>
      </c>
      <c r="H36" s="586"/>
      <c r="I36" s="36" t="s">
        <v>32</v>
      </c>
      <c r="J36" s="12" t="s">
        <v>11</v>
      </c>
    </row>
    <row r="37" spans="1:10" s="12" customFormat="1" ht="13.8" thickBot="1" x14ac:dyDescent="0.35">
      <c r="A37" s="21">
        <f t="shared" si="0"/>
        <v>28</v>
      </c>
      <c r="B37" s="29"/>
      <c r="C37" s="30"/>
      <c r="D37" s="58"/>
      <c r="E37" s="32" t="s">
        <v>42</v>
      </c>
      <c r="F37" s="33"/>
      <c r="G37" s="59" t="s">
        <v>43</v>
      </c>
      <c r="H37" s="586"/>
      <c r="I37" s="36" t="s">
        <v>44</v>
      </c>
      <c r="J37" s="12" t="s">
        <v>11</v>
      </c>
    </row>
    <row r="38" spans="1:10" s="12" customFormat="1" ht="13.8" thickBot="1" x14ac:dyDescent="0.35">
      <c r="A38" s="21">
        <f t="shared" si="0"/>
        <v>29</v>
      </c>
      <c r="B38" s="29"/>
      <c r="C38" s="30"/>
      <c r="D38" s="61"/>
      <c r="E38" s="62" t="s">
        <v>45</v>
      </c>
      <c r="F38" s="63"/>
      <c r="G38" s="64" t="s">
        <v>46</v>
      </c>
      <c r="H38" s="595"/>
      <c r="I38" s="65" t="s">
        <v>47</v>
      </c>
      <c r="J38" s="12" t="s">
        <v>11</v>
      </c>
    </row>
    <row r="39" spans="1:10" s="12" customFormat="1" ht="13.8" thickBot="1" x14ac:dyDescent="0.35">
      <c r="A39" s="21">
        <f t="shared" si="0"/>
        <v>30</v>
      </c>
      <c r="B39" s="29"/>
      <c r="C39" s="30"/>
      <c r="D39" s="53" t="s">
        <v>50</v>
      </c>
      <c r="E39" s="54" t="s">
        <v>18</v>
      </c>
      <c r="F39" s="55"/>
      <c r="G39" s="59" t="s">
        <v>31</v>
      </c>
      <c r="H39" s="586"/>
      <c r="I39" s="36" t="s">
        <v>37</v>
      </c>
      <c r="J39" s="12" t="s">
        <v>11</v>
      </c>
    </row>
    <row r="40" spans="1:10" s="12" customFormat="1" ht="13.8" thickBot="1" x14ac:dyDescent="0.35">
      <c r="A40" s="21">
        <f t="shared" si="0"/>
        <v>31</v>
      </c>
      <c r="B40" s="29"/>
      <c r="C40" s="30"/>
      <c r="D40" s="58"/>
      <c r="E40" s="32" t="s">
        <v>20</v>
      </c>
      <c r="F40" s="33"/>
      <c r="G40" s="59" t="s">
        <v>31</v>
      </c>
      <c r="H40" s="586"/>
      <c r="I40" s="36" t="s">
        <v>38</v>
      </c>
      <c r="J40" s="12" t="s">
        <v>11</v>
      </c>
    </row>
    <row r="41" spans="1:10" s="12" customFormat="1" ht="13.8" thickBot="1" x14ac:dyDescent="0.35">
      <c r="A41" s="21">
        <f t="shared" si="0"/>
        <v>32</v>
      </c>
      <c r="B41" s="29"/>
      <c r="C41" s="30"/>
      <c r="D41" s="58"/>
      <c r="E41" s="32" t="s">
        <v>22</v>
      </c>
      <c r="F41" s="33"/>
      <c r="G41" s="59" t="s">
        <v>31</v>
      </c>
      <c r="H41" s="588"/>
      <c r="I41" s="36" t="s">
        <v>39</v>
      </c>
      <c r="J41" s="12" t="s">
        <v>11</v>
      </c>
    </row>
    <row r="42" spans="1:10" s="12" customFormat="1" ht="27" thickBot="1" x14ac:dyDescent="0.35">
      <c r="A42" s="21">
        <f t="shared" si="0"/>
        <v>33</v>
      </c>
      <c r="B42" s="29"/>
      <c r="C42" s="30"/>
      <c r="D42" s="58"/>
      <c r="E42" s="32" t="s">
        <v>24</v>
      </c>
      <c r="F42" s="33"/>
      <c r="G42" s="59" t="s">
        <v>31</v>
      </c>
      <c r="H42" s="586"/>
      <c r="I42" s="36" t="s">
        <v>40</v>
      </c>
      <c r="J42" s="12" t="s">
        <v>11</v>
      </c>
    </row>
    <row r="43" spans="1:10" s="12" customFormat="1" ht="13.8" thickBot="1" x14ac:dyDescent="0.35">
      <c r="A43" s="21">
        <f t="shared" si="0"/>
        <v>34</v>
      </c>
      <c r="B43" s="29"/>
      <c r="C43" s="30"/>
      <c r="D43" s="58"/>
      <c r="E43" s="32" t="s">
        <v>26</v>
      </c>
      <c r="F43" s="33"/>
      <c r="G43" s="59" t="s">
        <v>31</v>
      </c>
      <c r="H43" s="586"/>
      <c r="I43" s="36" t="s">
        <v>41</v>
      </c>
      <c r="J43" s="12" t="s">
        <v>11</v>
      </c>
    </row>
    <row r="44" spans="1:10" s="12" customFormat="1" ht="13.8" thickBot="1" x14ac:dyDescent="0.35">
      <c r="A44" s="21">
        <f t="shared" si="0"/>
        <v>35</v>
      </c>
      <c r="B44" s="29"/>
      <c r="C44" s="30"/>
      <c r="D44" s="58"/>
      <c r="E44" s="32" t="s">
        <v>28</v>
      </c>
      <c r="F44" s="33"/>
      <c r="G44" s="59" t="s">
        <v>31</v>
      </c>
      <c r="H44" s="592"/>
      <c r="I44" s="36" t="s">
        <v>29</v>
      </c>
    </row>
    <row r="45" spans="1:10" s="12" customFormat="1" ht="13.8" thickBot="1" x14ac:dyDescent="0.35">
      <c r="A45" s="21">
        <f t="shared" si="0"/>
        <v>36</v>
      </c>
      <c r="B45" s="29"/>
      <c r="C45" s="30"/>
      <c r="D45" s="58"/>
      <c r="E45" s="32" t="s">
        <v>49</v>
      </c>
      <c r="F45" s="33"/>
      <c r="G45" s="59" t="s">
        <v>31</v>
      </c>
      <c r="H45" s="586"/>
      <c r="I45" s="36" t="s">
        <v>32</v>
      </c>
      <c r="J45" s="12" t="s">
        <v>11</v>
      </c>
    </row>
    <row r="46" spans="1:10" s="12" customFormat="1" ht="13.8" thickBot="1" x14ac:dyDescent="0.35">
      <c r="A46" s="21">
        <f t="shared" si="0"/>
        <v>37</v>
      </c>
      <c r="B46" s="29"/>
      <c r="C46" s="30"/>
      <c r="D46" s="58"/>
      <c r="E46" s="32" t="s">
        <v>42</v>
      </c>
      <c r="F46" s="33"/>
      <c r="G46" s="59" t="s">
        <v>43</v>
      </c>
      <c r="H46" s="586"/>
      <c r="I46" s="36" t="s">
        <v>44</v>
      </c>
      <c r="J46" s="12" t="s">
        <v>11</v>
      </c>
    </row>
    <row r="47" spans="1:10" s="12" customFormat="1" ht="13.8" thickBot="1" x14ac:dyDescent="0.35">
      <c r="A47" s="21">
        <f t="shared" si="0"/>
        <v>38</v>
      </c>
      <c r="B47" s="29"/>
      <c r="C47" s="30"/>
      <c r="D47" s="61"/>
      <c r="E47" s="62" t="s">
        <v>45</v>
      </c>
      <c r="F47" s="63"/>
      <c r="G47" s="64" t="s">
        <v>46</v>
      </c>
      <c r="H47" s="595"/>
      <c r="I47" s="65" t="s">
        <v>47</v>
      </c>
      <c r="J47" s="12" t="s">
        <v>11</v>
      </c>
    </row>
    <row r="48" spans="1:10" s="12" customFormat="1" ht="13.8" thickBot="1" x14ac:dyDescent="0.35">
      <c r="A48" s="21">
        <f t="shared" si="0"/>
        <v>39</v>
      </c>
      <c r="B48" s="29"/>
      <c r="C48" s="30"/>
      <c r="D48" s="53" t="s">
        <v>51</v>
      </c>
      <c r="E48" s="54" t="s">
        <v>18</v>
      </c>
      <c r="F48" s="55"/>
      <c r="G48" s="59" t="s">
        <v>31</v>
      </c>
      <c r="H48" s="586"/>
      <c r="I48" s="36" t="s">
        <v>37</v>
      </c>
      <c r="J48" s="12" t="s">
        <v>11</v>
      </c>
    </row>
    <row r="49" spans="1:10" s="12" customFormat="1" ht="13.8" thickBot="1" x14ac:dyDescent="0.35">
      <c r="A49" s="21">
        <f t="shared" si="0"/>
        <v>40</v>
      </c>
      <c r="B49" s="29"/>
      <c r="C49" s="30"/>
      <c r="D49" s="58"/>
      <c r="E49" s="32" t="s">
        <v>20</v>
      </c>
      <c r="F49" s="33"/>
      <c r="G49" s="59" t="s">
        <v>31</v>
      </c>
      <c r="H49" s="586"/>
      <c r="I49" s="36" t="s">
        <v>38</v>
      </c>
      <c r="J49" s="12" t="s">
        <v>11</v>
      </c>
    </row>
    <row r="50" spans="1:10" s="12" customFormat="1" ht="13.8" thickBot="1" x14ac:dyDescent="0.35">
      <c r="A50" s="21">
        <f t="shared" si="0"/>
        <v>41</v>
      </c>
      <c r="B50" s="29"/>
      <c r="C50" s="30"/>
      <c r="D50" s="58"/>
      <c r="E50" s="32" t="s">
        <v>22</v>
      </c>
      <c r="F50" s="33"/>
      <c r="G50" s="59" t="s">
        <v>31</v>
      </c>
      <c r="H50" s="588"/>
      <c r="I50" s="36" t="s">
        <v>39</v>
      </c>
      <c r="J50" s="12" t="s">
        <v>11</v>
      </c>
    </row>
    <row r="51" spans="1:10" s="12" customFormat="1" ht="27" thickBot="1" x14ac:dyDescent="0.35">
      <c r="A51" s="21">
        <f t="shared" si="0"/>
        <v>42</v>
      </c>
      <c r="B51" s="29"/>
      <c r="C51" s="30"/>
      <c r="D51" s="58"/>
      <c r="E51" s="32" t="s">
        <v>24</v>
      </c>
      <c r="F51" s="33"/>
      <c r="G51" s="59" t="s">
        <v>31</v>
      </c>
      <c r="H51" s="586"/>
      <c r="I51" s="36" t="s">
        <v>40</v>
      </c>
      <c r="J51" s="12" t="s">
        <v>11</v>
      </c>
    </row>
    <row r="52" spans="1:10" s="12" customFormat="1" ht="13.8" thickBot="1" x14ac:dyDescent="0.35">
      <c r="A52" s="21">
        <f t="shared" si="0"/>
        <v>43</v>
      </c>
      <c r="B52" s="29"/>
      <c r="C52" s="30"/>
      <c r="D52" s="58"/>
      <c r="E52" s="32" t="s">
        <v>26</v>
      </c>
      <c r="F52" s="33"/>
      <c r="G52" s="59" t="s">
        <v>31</v>
      </c>
      <c r="H52" s="586"/>
      <c r="I52" s="36" t="s">
        <v>41</v>
      </c>
      <c r="J52" s="12" t="s">
        <v>11</v>
      </c>
    </row>
    <row r="53" spans="1:10" s="12" customFormat="1" ht="13.8" thickBot="1" x14ac:dyDescent="0.35">
      <c r="A53" s="21">
        <f t="shared" si="0"/>
        <v>44</v>
      </c>
      <c r="B53" s="29"/>
      <c r="C53" s="30"/>
      <c r="D53" s="58"/>
      <c r="E53" s="32" t="s">
        <v>28</v>
      </c>
      <c r="F53" s="33"/>
      <c r="G53" s="59" t="s">
        <v>31</v>
      </c>
      <c r="H53" s="592"/>
      <c r="I53" s="36" t="s">
        <v>29</v>
      </c>
    </row>
    <row r="54" spans="1:10" s="12" customFormat="1" ht="13.8" thickBot="1" x14ac:dyDescent="0.35">
      <c r="A54" s="21">
        <f t="shared" si="0"/>
        <v>45</v>
      </c>
      <c r="B54" s="29"/>
      <c r="C54" s="30"/>
      <c r="D54" s="58"/>
      <c r="E54" s="32" t="s">
        <v>49</v>
      </c>
      <c r="F54" s="33"/>
      <c r="G54" s="59" t="s">
        <v>31</v>
      </c>
      <c r="H54" s="586"/>
      <c r="I54" s="36" t="s">
        <v>32</v>
      </c>
      <c r="J54" s="12" t="s">
        <v>11</v>
      </c>
    </row>
    <row r="55" spans="1:10" s="12" customFormat="1" ht="13.8" thickBot="1" x14ac:dyDescent="0.35">
      <c r="A55" s="21">
        <f t="shared" si="0"/>
        <v>46</v>
      </c>
      <c r="B55" s="29"/>
      <c r="C55" s="30"/>
      <c r="D55" s="58"/>
      <c r="E55" s="32" t="s">
        <v>42</v>
      </c>
      <c r="F55" s="33"/>
      <c r="G55" s="59" t="s">
        <v>43</v>
      </c>
      <c r="H55" s="586"/>
      <c r="I55" s="36" t="s">
        <v>44</v>
      </c>
      <c r="J55" s="12" t="s">
        <v>11</v>
      </c>
    </row>
    <row r="56" spans="1:10" s="12" customFormat="1" ht="13.8" thickBot="1" x14ac:dyDescent="0.35">
      <c r="A56" s="21">
        <f t="shared" si="0"/>
        <v>47</v>
      </c>
      <c r="B56" s="29"/>
      <c r="C56" s="30"/>
      <c r="D56" s="61"/>
      <c r="E56" s="62" t="s">
        <v>45</v>
      </c>
      <c r="F56" s="63"/>
      <c r="G56" s="64" t="s">
        <v>46</v>
      </c>
      <c r="H56" s="595"/>
      <c r="I56" s="65" t="s">
        <v>47</v>
      </c>
      <c r="J56" s="12" t="s">
        <v>11</v>
      </c>
    </row>
    <row r="57" spans="1:10" ht="27" thickBot="1" x14ac:dyDescent="0.25">
      <c r="A57" s="21">
        <f t="shared" si="0"/>
        <v>48</v>
      </c>
      <c r="B57" s="68" t="s">
        <v>52</v>
      </c>
      <c r="C57" s="69" t="s">
        <v>53</v>
      </c>
      <c r="D57" s="70" t="s">
        <v>54</v>
      </c>
      <c r="E57" s="71"/>
      <c r="F57" s="55"/>
      <c r="G57" s="56" t="s">
        <v>14</v>
      </c>
      <c r="H57" s="596" t="s">
        <v>2</v>
      </c>
      <c r="I57" s="72" t="s">
        <v>327</v>
      </c>
      <c r="J57" s="12" t="s">
        <v>11</v>
      </c>
    </row>
    <row r="58" spans="1:10" ht="27" thickBot="1" x14ac:dyDescent="0.25">
      <c r="A58" s="21">
        <f t="shared" si="0"/>
        <v>49</v>
      </c>
      <c r="B58" s="68"/>
      <c r="C58" s="73"/>
      <c r="D58" s="74" t="s">
        <v>55</v>
      </c>
      <c r="E58" s="75"/>
      <c r="F58" s="33"/>
      <c r="G58" s="59" t="s">
        <v>56</v>
      </c>
      <c r="H58" s="586">
        <v>2027</v>
      </c>
      <c r="I58" s="36" t="s">
        <v>383</v>
      </c>
      <c r="J58" s="12" t="s">
        <v>11</v>
      </c>
    </row>
    <row r="59" spans="1:10" ht="27" thickBot="1" x14ac:dyDescent="0.25">
      <c r="A59" s="21">
        <f t="shared" si="0"/>
        <v>50</v>
      </c>
      <c r="B59" s="68"/>
      <c r="C59" s="73"/>
      <c r="D59" s="74" t="s">
        <v>57</v>
      </c>
      <c r="E59" s="75"/>
      <c r="F59" s="33"/>
      <c r="G59" s="59" t="s">
        <v>14</v>
      </c>
      <c r="H59" s="586" t="s">
        <v>430</v>
      </c>
      <c r="I59" s="36" t="s">
        <v>328</v>
      </c>
      <c r="J59" s="12" t="s">
        <v>11</v>
      </c>
    </row>
    <row r="60" spans="1:10" ht="27" thickBot="1" x14ac:dyDescent="0.25">
      <c r="A60" s="21">
        <f t="shared" si="0"/>
        <v>51</v>
      </c>
      <c r="B60" s="68"/>
      <c r="C60" s="73"/>
      <c r="D60" s="74" t="s">
        <v>58</v>
      </c>
      <c r="E60" s="75"/>
      <c r="F60" s="33"/>
      <c r="G60" s="59" t="s">
        <v>14</v>
      </c>
      <c r="H60" s="592" t="s">
        <v>431</v>
      </c>
      <c r="I60" s="36" t="s">
        <v>280</v>
      </c>
    </row>
    <row r="61" spans="1:10" ht="13.8" thickBot="1" x14ac:dyDescent="0.25">
      <c r="A61" s="21">
        <f t="shared" si="0"/>
        <v>52</v>
      </c>
      <c r="B61" s="68"/>
      <c r="C61" s="73"/>
      <c r="D61" s="74" t="s">
        <v>59</v>
      </c>
      <c r="E61" s="75"/>
      <c r="F61" s="33"/>
      <c r="G61" s="59" t="s">
        <v>14</v>
      </c>
      <c r="H61" s="586" t="s">
        <v>432</v>
      </c>
      <c r="I61" s="36" t="s">
        <v>60</v>
      </c>
      <c r="J61" s="12" t="s">
        <v>11</v>
      </c>
    </row>
    <row r="62" spans="1:10" ht="13.8" thickBot="1" x14ac:dyDescent="0.25">
      <c r="A62" s="21">
        <f t="shared" si="0"/>
        <v>53</v>
      </c>
      <c r="B62" s="68"/>
      <c r="C62" s="73"/>
      <c r="D62" s="30" t="s">
        <v>61</v>
      </c>
      <c r="E62" s="39" t="s">
        <v>18</v>
      </c>
      <c r="F62" s="40"/>
      <c r="G62" s="59" t="s">
        <v>14</v>
      </c>
      <c r="H62" s="586" t="s">
        <v>433</v>
      </c>
      <c r="I62" s="36" t="s">
        <v>62</v>
      </c>
      <c r="J62" s="12" t="s">
        <v>11</v>
      </c>
    </row>
    <row r="63" spans="1:10" ht="13.8" thickBot="1" x14ac:dyDescent="0.25">
      <c r="A63" s="21">
        <f t="shared" si="0"/>
        <v>54</v>
      </c>
      <c r="B63" s="68"/>
      <c r="C63" s="73"/>
      <c r="D63" s="30"/>
      <c r="E63" s="39" t="s">
        <v>63</v>
      </c>
      <c r="F63" s="33"/>
      <c r="G63" s="59" t="s">
        <v>14</v>
      </c>
      <c r="H63" s="586" t="s">
        <v>434</v>
      </c>
      <c r="I63" s="36" t="s">
        <v>21</v>
      </c>
    </row>
    <row r="64" spans="1:10" ht="13.8" thickBot="1" x14ac:dyDescent="0.25">
      <c r="A64" s="21">
        <f t="shared" si="0"/>
        <v>55</v>
      </c>
      <c r="B64" s="68"/>
      <c r="C64" s="73"/>
      <c r="D64" s="30"/>
      <c r="E64" s="32" t="s">
        <v>64</v>
      </c>
      <c r="F64" s="33"/>
      <c r="G64" s="59" t="s">
        <v>14</v>
      </c>
      <c r="H64" s="588">
        <v>1111111111111</v>
      </c>
      <c r="I64" s="36" t="s">
        <v>39</v>
      </c>
      <c r="J64" s="12" t="s">
        <v>11</v>
      </c>
    </row>
    <row r="65" spans="1:10" ht="13.8" thickBot="1" x14ac:dyDescent="0.25">
      <c r="A65" s="21">
        <f t="shared" si="0"/>
        <v>56</v>
      </c>
      <c r="B65" s="68"/>
      <c r="C65" s="73"/>
      <c r="D65" s="30"/>
      <c r="E65" s="32" t="s">
        <v>65</v>
      </c>
      <c r="F65" s="33"/>
      <c r="G65" s="59" t="s">
        <v>14</v>
      </c>
      <c r="H65" s="586" t="s">
        <v>435</v>
      </c>
      <c r="I65" s="36" t="s">
        <v>25</v>
      </c>
      <c r="J65" s="12" t="s">
        <v>11</v>
      </c>
    </row>
    <row r="66" spans="1:10" ht="13.8" thickBot="1" x14ac:dyDescent="0.25">
      <c r="A66" s="21">
        <f t="shared" si="0"/>
        <v>57</v>
      </c>
      <c r="B66" s="68"/>
      <c r="C66" s="73"/>
      <c r="D66" s="30"/>
      <c r="E66" s="32" t="s">
        <v>26</v>
      </c>
      <c r="F66" s="33"/>
      <c r="G66" s="59" t="s">
        <v>14</v>
      </c>
      <c r="H66" s="586" t="s">
        <v>436</v>
      </c>
      <c r="I66" s="36" t="s">
        <v>27</v>
      </c>
      <c r="J66" s="12" t="s">
        <v>11</v>
      </c>
    </row>
    <row r="67" spans="1:10" ht="13.8" thickBot="1" x14ac:dyDescent="0.25">
      <c r="A67" s="21">
        <f t="shared" si="0"/>
        <v>58</v>
      </c>
      <c r="B67" s="68"/>
      <c r="C67" s="73"/>
      <c r="D67" s="30"/>
      <c r="E67" s="32" t="s">
        <v>28</v>
      </c>
      <c r="F67" s="33"/>
      <c r="G67" s="59" t="s">
        <v>14</v>
      </c>
      <c r="H67" s="592" t="s">
        <v>428</v>
      </c>
      <c r="I67" s="36" t="s">
        <v>29</v>
      </c>
    </row>
    <row r="68" spans="1:10" ht="13.8" thickBot="1" x14ac:dyDescent="0.25">
      <c r="A68" s="21">
        <f t="shared" si="0"/>
        <v>59</v>
      </c>
      <c r="B68" s="68"/>
      <c r="C68" s="73"/>
      <c r="D68" s="76"/>
      <c r="E68" s="32" t="s">
        <v>30</v>
      </c>
      <c r="F68" s="33"/>
      <c r="G68" s="59" t="s">
        <v>14</v>
      </c>
      <c r="H68" s="586" t="s">
        <v>429</v>
      </c>
      <c r="I68" s="36" t="s">
        <v>32</v>
      </c>
      <c r="J68" s="12" t="s">
        <v>11</v>
      </c>
    </row>
    <row r="69" spans="1:10" ht="53.4" thickBot="1" x14ac:dyDescent="0.25">
      <c r="A69" s="21">
        <f t="shared" si="0"/>
        <v>60</v>
      </c>
      <c r="B69" s="68"/>
      <c r="C69" s="73"/>
      <c r="D69" s="77" t="s">
        <v>66</v>
      </c>
      <c r="E69" s="78"/>
      <c r="F69" s="40"/>
      <c r="G69" s="59" t="s">
        <v>14</v>
      </c>
      <c r="H69" s="592" t="s">
        <v>437</v>
      </c>
      <c r="I69" s="36" t="s">
        <v>329</v>
      </c>
      <c r="J69" s="12" t="s">
        <v>11</v>
      </c>
    </row>
    <row r="70" spans="1:10" ht="40.200000000000003" thickBot="1" x14ac:dyDescent="0.25">
      <c r="A70" s="21">
        <f t="shared" si="0"/>
        <v>61</v>
      </c>
      <c r="B70" s="68"/>
      <c r="C70" s="73"/>
      <c r="D70" s="74" t="s">
        <v>67</v>
      </c>
      <c r="E70" s="75"/>
      <c r="F70" s="33"/>
      <c r="G70" s="59" t="s">
        <v>14</v>
      </c>
      <c r="H70" s="586" t="s">
        <v>438</v>
      </c>
      <c r="I70" s="36" t="s">
        <v>381</v>
      </c>
      <c r="J70" s="12" t="s">
        <v>11</v>
      </c>
    </row>
    <row r="71" spans="1:10" ht="66.599999999999994" thickBot="1" x14ac:dyDescent="0.25">
      <c r="A71" s="21">
        <f t="shared" si="0"/>
        <v>62</v>
      </c>
      <c r="B71" s="68"/>
      <c r="C71" s="80"/>
      <c r="D71" s="81" t="s">
        <v>68</v>
      </c>
      <c r="E71" s="62"/>
      <c r="F71" s="62"/>
      <c r="G71" s="64" t="s">
        <v>14</v>
      </c>
      <c r="H71" s="595" t="s">
        <v>384</v>
      </c>
      <c r="I71" s="65" t="s">
        <v>330</v>
      </c>
      <c r="J71" s="12" t="s">
        <v>11</v>
      </c>
    </row>
    <row r="72" spans="1:10" ht="13.8" thickBot="1" x14ac:dyDescent="0.25">
      <c r="A72" s="21">
        <f t="shared" si="0"/>
        <v>63</v>
      </c>
      <c r="B72" s="68"/>
      <c r="C72" s="82" t="s">
        <v>69</v>
      </c>
      <c r="D72" s="70" t="s">
        <v>70</v>
      </c>
      <c r="E72" s="71"/>
      <c r="F72" s="55"/>
      <c r="G72" s="83" t="s">
        <v>14</v>
      </c>
      <c r="H72" s="585" t="s">
        <v>439</v>
      </c>
      <c r="I72" s="84" t="s">
        <v>71</v>
      </c>
      <c r="J72" s="12" t="s">
        <v>11</v>
      </c>
    </row>
    <row r="73" spans="1:10" ht="13.8" thickBot="1" x14ac:dyDescent="0.25">
      <c r="A73" s="21">
        <f t="shared" si="0"/>
        <v>64</v>
      </c>
      <c r="B73" s="68"/>
      <c r="C73" s="85"/>
      <c r="D73" s="77" t="s">
        <v>72</v>
      </c>
      <c r="E73" s="78"/>
      <c r="F73" s="40"/>
      <c r="G73" s="86" t="s">
        <v>14</v>
      </c>
      <c r="H73" s="586" t="s">
        <v>440</v>
      </c>
      <c r="I73" s="36" t="s">
        <v>73</v>
      </c>
      <c r="J73" s="12" t="s">
        <v>11</v>
      </c>
    </row>
    <row r="74" spans="1:10" ht="53.4" thickBot="1" x14ac:dyDescent="0.25">
      <c r="A74" s="21">
        <f t="shared" si="0"/>
        <v>65</v>
      </c>
      <c r="B74" s="68"/>
      <c r="C74" s="85"/>
      <c r="D74" s="77" t="s">
        <v>278</v>
      </c>
      <c r="E74" s="78"/>
      <c r="F74" s="40"/>
      <c r="G74" s="86" t="s">
        <v>14</v>
      </c>
      <c r="H74" s="586" t="s">
        <v>422</v>
      </c>
      <c r="I74" s="36" t="s">
        <v>193</v>
      </c>
      <c r="J74" s="12" t="s">
        <v>11</v>
      </c>
    </row>
    <row r="75" spans="1:10" ht="27" thickBot="1" x14ac:dyDescent="0.25">
      <c r="A75" s="21">
        <f t="shared" si="0"/>
        <v>66</v>
      </c>
      <c r="B75" s="68"/>
      <c r="C75" s="85"/>
      <c r="D75" s="77" t="s">
        <v>74</v>
      </c>
      <c r="E75" s="78"/>
      <c r="F75" s="40"/>
      <c r="G75" s="86" t="s">
        <v>14</v>
      </c>
      <c r="H75" s="586" t="s">
        <v>397</v>
      </c>
      <c r="I75" s="36" t="s">
        <v>420</v>
      </c>
      <c r="J75" s="12" t="s">
        <v>11</v>
      </c>
    </row>
    <row r="76" spans="1:10" ht="27" thickBot="1" x14ac:dyDescent="0.25">
      <c r="A76" s="21">
        <v>67</v>
      </c>
      <c r="B76" s="68"/>
      <c r="C76" s="85"/>
      <c r="D76" s="77" t="s">
        <v>386</v>
      </c>
      <c r="E76" s="78"/>
      <c r="F76" s="40"/>
      <c r="G76" s="86" t="s">
        <v>302</v>
      </c>
      <c r="H76" s="586" t="s">
        <v>402</v>
      </c>
      <c r="I76" s="36" t="s">
        <v>421</v>
      </c>
    </row>
    <row r="77" spans="1:10" ht="27" thickBot="1" x14ac:dyDescent="0.25">
      <c r="A77" s="21">
        <f t="shared" si="0"/>
        <v>68</v>
      </c>
      <c r="B77" s="68"/>
      <c r="C77" s="85"/>
      <c r="D77" s="77" t="s">
        <v>75</v>
      </c>
      <c r="E77" s="78"/>
      <c r="F77" s="40"/>
      <c r="G77" s="86" t="s">
        <v>43</v>
      </c>
      <c r="H77" s="586">
        <v>20</v>
      </c>
      <c r="I77" s="36" t="s">
        <v>331</v>
      </c>
    </row>
    <row r="78" spans="1:10" ht="40.200000000000003" thickBot="1" x14ac:dyDescent="0.25">
      <c r="A78" s="21">
        <f t="shared" si="0"/>
        <v>69</v>
      </c>
      <c r="B78" s="68"/>
      <c r="C78" s="85"/>
      <c r="D78" s="77" t="s">
        <v>76</v>
      </c>
      <c r="E78" s="78"/>
      <c r="F78" s="40"/>
      <c r="G78" s="86" t="s">
        <v>77</v>
      </c>
      <c r="H78" s="597">
        <v>120000</v>
      </c>
      <c r="I78" s="36" t="s">
        <v>332</v>
      </c>
    </row>
    <row r="79" spans="1:10" ht="40.200000000000003" thickBot="1" x14ac:dyDescent="0.25">
      <c r="A79" s="21">
        <f t="shared" si="0"/>
        <v>70</v>
      </c>
      <c r="B79" s="68"/>
      <c r="C79" s="85"/>
      <c r="D79" s="77" t="s">
        <v>78</v>
      </c>
      <c r="E79" s="78"/>
      <c r="F79" s="40"/>
      <c r="G79" s="86" t="s">
        <v>77</v>
      </c>
      <c r="H79" s="597">
        <v>5000</v>
      </c>
      <c r="I79" s="36" t="s">
        <v>333</v>
      </c>
    </row>
    <row r="80" spans="1:10" ht="40.200000000000003" thickBot="1" x14ac:dyDescent="0.25">
      <c r="A80" s="21">
        <f t="shared" si="0"/>
        <v>71</v>
      </c>
      <c r="B80" s="68"/>
      <c r="C80" s="85"/>
      <c r="D80" s="77" t="s">
        <v>79</v>
      </c>
      <c r="E80" s="78"/>
      <c r="F80" s="40"/>
      <c r="G80" s="86" t="s">
        <v>77</v>
      </c>
      <c r="H80" s="597">
        <v>5000</v>
      </c>
      <c r="I80" s="36" t="s">
        <v>333</v>
      </c>
    </row>
    <row r="81" spans="1:10" ht="40.200000000000003" thickBot="1" x14ac:dyDescent="0.25">
      <c r="A81" s="21">
        <f t="shared" si="0"/>
        <v>72</v>
      </c>
      <c r="B81" s="68"/>
      <c r="C81" s="85"/>
      <c r="D81" s="77" t="s">
        <v>80</v>
      </c>
      <c r="E81" s="78"/>
      <c r="F81" s="40"/>
      <c r="G81" s="86" t="s">
        <v>77</v>
      </c>
      <c r="H81" s="597">
        <v>110000</v>
      </c>
      <c r="I81" s="36" t="s">
        <v>333</v>
      </c>
      <c r="J81" s="12" t="s">
        <v>11</v>
      </c>
    </row>
    <row r="82" spans="1:10" ht="40.200000000000003" thickBot="1" x14ac:dyDescent="0.25">
      <c r="A82" s="21">
        <f t="shared" si="0"/>
        <v>73</v>
      </c>
      <c r="B82" s="68"/>
      <c r="C82" s="85"/>
      <c r="D82" s="77" t="s">
        <v>81</v>
      </c>
      <c r="E82" s="78"/>
      <c r="F82" s="40"/>
      <c r="G82" s="86" t="s">
        <v>77</v>
      </c>
      <c r="H82" s="597">
        <v>1000</v>
      </c>
      <c r="I82" s="36" t="s">
        <v>333</v>
      </c>
    </row>
    <row r="83" spans="1:10" ht="40.200000000000003" thickBot="1" x14ac:dyDescent="0.25">
      <c r="A83" s="21">
        <f t="shared" si="0"/>
        <v>74</v>
      </c>
      <c r="B83" s="68"/>
      <c r="C83" s="85"/>
      <c r="D83" s="77" t="s">
        <v>82</v>
      </c>
      <c r="E83" s="78"/>
      <c r="F83" s="40"/>
      <c r="G83" s="86" t="s">
        <v>77</v>
      </c>
      <c r="H83" s="597">
        <v>1000</v>
      </c>
      <c r="I83" s="36" t="s">
        <v>333</v>
      </c>
      <c r="J83" s="12" t="s">
        <v>11</v>
      </c>
    </row>
    <row r="84" spans="1:10" ht="40.200000000000003" thickBot="1" x14ac:dyDescent="0.25">
      <c r="A84" s="21">
        <f t="shared" si="0"/>
        <v>75</v>
      </c>
      <c r="B84" s="68"/>
      <c r="C84" s="85"/>
      <c r="D84" s="77" t="s">
        <v>83</v>
      </c>
      <c r="E84" s="78"/>
      <c r="F84" s="40"/>
      <c r="G84" s="86" t="s">
        <v>77</v>
      </c>
      <c r="H84" s="597">
        <v>1000</v>
      </c>
      <c r="I84" s="36" t="s">
        <v>333</v>
      </c>
      <c r="J84" s="12" t="s">
        <v>11</v>
      </c>
    </row>
    <row r="85" spans="1:10" ht="40.200000000000003" thickBot="1" x14ac:dyDescent="0.25">
      <c r="A85" s="21">
        <f t="shared" si="0"/>
        <v>76</v>
      </c>
      <c r="B85" s="68"/>
      <c r="C85" s="85"/>
      <c r="D85" s="77" t="s">
        <v>84</v>
      </c>
      <c r="E85" s="78"/>
      <c r="F85" s="40"/>
      <c r="G85" s="86" t="s">
        <v>77</v>
      </c>
      <c r="H85" s="597">
        <v>1000</v>
      </c>
      <c r="I85" s="36" t="s">
        <v>333</v>
      </c>
      <c r="J85" s="12" t="s">
        <v>11</v>
      </c>
    </row>
    <row r="86" spans="1:10" ht="40.200000000000003" thickBot="1" x14ac:dyDescent="0.25">
      <c r="A86" s="21">
        <f t="shared" si="0"/>
        <v>77</v>
      </c>
      <c r="B86" s="68"/>
      <c r="C86" s="85"/>
      <c r="D86" s="77" t="s">
        <v>85</v>
      </c>
      <c r="E86" s="78"/>
      <c r="F86" s="40"/>
      <c r="G86" s="86" t="s">
        <v>77</v>
      </c>
      <c r="H86" s="597">
        <v>1000</v>
      </c>
      <c r="I86" s="36" t="s">
        <v>333</v>
      </c>
    </row>
    <row r="87" spans="1:10" ht="40.200000000000003" thickBot="1" x14ac:dyDescent="0.25">
      <c r="A87" s="21">
        <f t="shared" si="0"/>
        <v>78</v>
      </c>
      <c r="B87" s="68"/>
      <c r="C87" s="85"/>
      <c r="D87" s="77" t="s">
        <v>86</v>
      </c>
      <c r="E87" s="78"/>
      <c r="F87" s="40"/>
      <c r="G87" s="86" t="s">
        <v>77</v>
      </c>
      <c r="H87" s="597">
        <v>1000</v>
      </c>
      <c r="I87" s="36" t="s">
        <v>333</v>
      </c>
    </row>
    <row r="88" spans="1:10" ht="40.200000000000003" thickBot="1" x14ac:dyDescent="0.25">
      <c r="A88" s="21">
        <f t="shared" si="0"/>
        <v>79</v>
      </c>
      <c r="B88" s="68"/>
      <c r="C88" s="85"/>
      <c r="D88" s="77" t="s">
        <v>87</v>
      </c>
      <c r="E88" s="78"/>
      <c r="F88" s="40"/>
      <c r="G88" s="86" t="s">
        <v>77</v>
      </c>
      <c r="H88" s="88">
        <f>H81-SUM(H82:H87)</f>
        <v>104000</v>
      </c>
      <c r="I88" s="36" t="s">
        <v>334</v>
      </c>
      <c r="J88" s="12" t="s">
        <v>11</v>
      </c>
    </row>
    <row r="89" spans="1:10" ht="27" thickBot="1" x14ac:dyDescent="0.25">
      <c r="A89" s="21">
        <f t="shared" ref="A89:A158" si="1">ROW()-9</f>
        <v>80</v>
      </c>
      <c r="B89" s="68"/>
      <c r="C89" s="85"/>
      <c r="D89" s="77" t="s">
        <v>88</v>
      </c>
      <c r="E89" s="78"/>
      <c r="F89" s="40"/>
      <c r="G89" s="86" t="s">
        <v>89</v>
      </c>
      <c r="H89" s="586">
        <v>203009</v>
      </c>
      <c r="I89" s="36" t="s">
        <v>335</v>
      </c>
      <c r="J89" s="12" t="s">
        <v>11</v>
      </c>
    </row>
    <row r="90" spans="1:10" ht="27" thickBot="1" x14ac:dyDescent="0.25">
      <c r="A90" s="21">
        <f t="shared" si="1"/>
        <v>81</v>
      </c>
      <c r="B90" s="68"/>
      <c r="C90" s="85"/>
      <c r="D90" s="77" t="s">
        <v>90</v>
      </c>
      <c r="E90" s="78"/>
      <c r="F90" s="40"/>
      <c r="G90" s="86" t="s">
        <v>14</v>
      </c>
      <c r="H90" s="586" t="s">
        <v>301</v>
      </c>
      <c r="I90" s="36" t="s">
        <v>336</v>
      </c>
      <c r="J90" s="12" t="s">
        <v>11</v>
      </c>
    </row>
    <row r="91" spans="1:10" ht="27" thickBot="1" x14ac:dyDescent="0.25">
      <c r="A91" s="21">
        <f t="shared" si="1"/>
        <v>82</v>
      </c>
      <c r="B91" s="68"/>
      <c r="C91" s="85"/>
      <c r="D91" s="77" t="s">
        <v>91</v>
      </c>
      <c r="E91" s="78"/>
      <c r="F91" s="40"/>
      <c r="G91" s="86" t="s">
        <v>14</v>
      </c>
      <c r="H91" s="586" t="s">
        <v>308</v>
      </c>
      <c r="I91" s="36" t="s">
        <v>336</v>
      </c>
      <c r="J91" s="12" t="s">
        <v>11</v>
      </c>
    </row>
    <row r="92" spans="1:10" ht="40.200000000000003" thickBot="1" x14ac:dyDescent="0.25">
      <c r="A92" s="21">
        <f t="shared" si="1"/>
        <v>83</v>
      </c>
      <c r="B92" s="68"/>
      <c r="C92" s="85"/>
      <c r="D92" s="77" t="s">
        <v>92</v>
      </c>
      <c r="E92" s="78"/>
      <c r="F92" s="40"/>
      <c r="G92" s="86" t="s">
        <v>14</v>
      </c>
      <c r="H92" s="586">
        <v>1234567890</v>
      </c>
      <c r="I92" s="36" t="s">
        <v>194</v>
      </c>
      <c r="J92" s="12" t="s">
        <v>11</v>
      </c>
    </row>
    <row r="93" spans="1:10" ht="27" thickBot="1" x14ac:dyDescent="0.25">
      <c r="A93" s="21">
        <f t="shared" si="1"/>
        <v>84</v>
      </c>
      <c r="B93" s="68"/>
      <c r="C93" s="85"/>
      <c r="D93" s="77" t="s">
        <v>93</v>
      </c>
      <c r="E93" s="78"/>
      <c r="F93" s="40"/>
      <c r="G93" s="86" t="s">
        <v>89</v>
      </c>
      <c r="H93" s="586">
        <v>202503</v>
      </c>
      <c r="I93" s="36" t="s">
        <v>337</v>
      </c>
      <c r="J93" s="12" t="s">
        <v>11</v>
      </c>
    </row>
    <row r="94" spans="1:10" ht="53.4" thickBot="1" x14ac:dyDescent="0.25">
      <c r="A94" s="21">
        <f t="shared" si="1"/>
        <v>85</v>
      </c>
      <c r="B94" s="68"/>
      <c r="C94" s="85"/>
      <c r="D94" s="77" t="s">
        <v>94</v>
      </c>
      <c r="E94" s="78"/>
      <c r="F94" s="40"/>
      <c r="G94" s="86" t="s">
        <v>14</v>
      </c>
      <c r="H94" s="586" t="s">
        <v>441</v>
      </c>
      <c r="I94" s="36" t="s">
        <v>338</v>
      </c>
      <c r="J94" s="12" t="s">
        <v>11</v>
      </c>
    </row>
    <row r="95" spans="1:10" ht="53.4" thickBot="1" x14ac:dyDescent="0.25">
      <c r="A95" s="21">
        <f t="shared" si="1"/>
        <v>86</v>
      </c>
      <c r="B95" s="68"/>
      <c r="C95" s="85"/>
      <c r="D95" s="77" t="s">
        <v>95</v>
      </c>
      <c r="E95" s="78"/>
      <c r="F95" s="40"/>
      <c r="G95" s="86" t="s">
        <v>14</v>
      </c>
      <c r="H95" s="586" t="s">
        <v>442</v>
      </c>
      <c r="I95" s="36" t="s">
        <v>339</v>
      </c>
      <c r="J95" s="12" t="s">
        <v>11</v>
      </c>
    </row>
    <row r="96" spans="1:10" ht="13.8" thickBot="1" x14ac:dyDescent="0.25">
      <c r="A96" s="21">
        <f t="shared" si="1"/>
        <v>87</v>
      </c>
      <c r="B96" s="68"/>
      <c r="C96" s="85"/>
      <c r="D96" s="77" t="s">
        <v>96</v>
      </c>
      <c r="E96" s="78"/>
      <c r="F96" s="40"/>
      <c r="G96" s="86" t="s">
        <v>14</v>
      </c>
      <c r="H96" s="586"/>
      <c r="I96" s="36" t="s">
        <v>311</v>
      </c>
      <c r="J96" s="12" t="s">
        <v>11</v>
      </c>
    </row>
    <row r="97" spans="1:10" ht="13.8" thickBot="1" x14ac:dyDescent="0.25">
      <c r="A97" s="21">
        <f t="shared" si="1"/>
        <v>88</v>
      </c>
      <c r="B97" s="68"/>
      <c r="C97" s="85"/>
      <c r="D97" s="77" t="s">
        <v>97</v>
      </c>
      <c r="E97" s="78"/>
      <c r="F97" s="40"/>
      <c r="G97" s="86" t="s">
        <v>14</v>
      </c>
      <c r="H97" s="586"/>
      <c r="I97" s="36" t="s">
        <v>311</v>
      </c>
      <c r="J97" s="12" t="s">
        <v>11</v>
      </c>
    </row>
    <row r="98" spans="1:10" ht="13.8" thickBot="1" x14ac:dyDescent="0.25">
      <c r="A98" s="21">
        <f t="shared" si="1"/>
        <v>89</v>
      </c>
      <c r="B98" s="68"/>
      <c r="C98" s="85"/>
      <c r="D98" s="77" t="s">
        <v>98</v>
      </c>
      <c r="E98" s="78"/>
      <c r="F98" s="40"/>
      <c r="G98" s="86" t="s">
        <v>14</v>
      </c>
      <c r="H98" s="586"/>
      <c r="I98" s="36" t="s">
        <v>311</v>
      </c>
      <c r="J98" s="12" t="s">
        <v>11</v>
      </c>
    </row>
    <row r="99" spans="1:10" ht="13.8" thickBot="1" x14ac:dyDescent="0.25">
      <c r="A99" s="21">
        <f t="shared" si="1"/>
        <v>90</v>
      </c>
      <c r="B99" s="68"/>
      <c r="C99" s="85"/>
      <c r="D99" s="77" t="s">
        <v>99</v>
      </c>
      <c r="E99" s="78"/>
      <c r="F99" s="40"/>
      <c r="G99" s="86" t="s">
        <v>14</v>
      </c>
      <c r="H99" s="586"/>
      <c r="I99" s="36" t="s">
        <v>311</v>
      </c>
      <c r="J99" s="12" t="s">
        <v>11</v>
      </c>
    </row>
    <row r="100" spans="1:10" ht="66.599999999999994" thickBot="1" x14ac:dyDescent="0.25">
      <c r="A100" s="21">
        <f t="shared" si="1"/>
        <v>91</v>
      </c>
      <c r="B100" s="68"/>
      <c r="C100" s="85"/>
      <c r="D100" s="77" t="s">
        <v>100</v>
      </c>
      <c r="E100" s="78"/>
      <c r="F100" s="40"/>
      <c r="G100" s="86" t="s">
        <v>14</v>
      </c>
      <c r="H100" s="586" t="s">
        <v>459</v>
      </c>
      <c r="I100" s="36" t="s">
        <v>380</v>
      </c>
      <c r="J100" s="12" t="s">
        <v>11</v>
      </c>
    </row>
    <row r="101" spans="1:10" ht="27" thickBot="1" x14ac:dyDescent="0.25">
      <c r="A101" s="21">
        <f t="shared" si="1"/>
        <v>92</v>
      </c>
      <c r="B101" s="68"/>
      <c r="C101" s="85"/>
      <c r="D101" s="77" t="s">
        <v>101</v>
      </c>
      <c r="E101" s="78"/>
      <c r="F101" s="40"/>
      <c r="G101" s="86" t="s">
        <v>56</v>
      </c>
      <c r="H101" s="586">
        <v>2028</v>
      </c>
      <c r="I101" s="36" t="s">
        <v>379</v>
      </c>
      <c r="J101" s="12" t="s">
        <v>11</v>
      </c>
    </row>
    <row r="102" spans="1:10" ht="27" thickBot="1" x14ac:dyDescent="0.25">
      <c r="A102" s="21">
        <f t="shared" si="1"/>
        <v>93</v>
      </c>
      <c r="B102" s="68"/>
      <c r="C102" s="85"/>
      <c r="D102" s="77" t="s">
        <v>102</v>
      </c>
      <c r="E102" s="78"/>
      <c r="F102" s="40"/>
      <c r="G102" s="86" t="s">
        <v>14</v>
      </c>
      <c r="H102" s="586" t="s">
        <v>301</v>
      </c>
      <c r="I102" s="36" t="s">
        <v>336</v>
      </c>
      <c r="J102" s="12" t="s">
        <v>11</v>
      </c>
    </row>
    <row r="103" spans="1:10" ht="27" thickBot="1" x14ac:dyDescent="0.25">
      <c r="A103" s="21">
        <f t="shared" si="1"/>
        <v>94</v>
      </c>
      <c r="B103" s="68"/>
      <c r="C103" s="85"/>
      <c r="D103" s="89" t="s">
        <v>103</v>
      </c>
      <c r="E103" s="78"/>
      <c r="F103" s="40"/>
      <c r="G103" s="86" t="s">
        <v>14</v>
      </c>
      <c r="H103" s="586" t="s">
        <v>301</v>
      </c>
      <c r="I103" s="36" t="s">
        <v>336</v>
      </c>
    </row>
    <row r="104" spans="1:10" ht="27" thickBot="1" x14ac:dyDescent="0.25">
      <c r="A104" s="21">
        <f t="shared" si="1"/>
        <v>95</v>
      </c>
      <c r="B104" s="68"/>
      <c r="C104" s="85"/>
      <c r="D104" s="90" t="s">
        <v>104</v>
      </c>
      <c r="E104" s="78" t="s">
        <v>105</v>
      </c>
      <c r="F104" s="40"/>
      <c r="G104" s="86" t="s">
        <v>14</v>
      </c>
      <c r="H104" s="585" t="s">
        <v>443</v>
      </c>
      <c r="I104" s="36" t="s">
        <v>378</v>
      </c>
      <c r="J104" s="12" t="s">
        <v>11</v>
      </c>
    </row>
    <row r="105" spans="1:10" ht="13.8" thickBot="1" x14ac:dyDescent="0.25">
      <c r="A105" s="21">
        <f t="shared" si="1"/>
        <v>96</v>
      </c>
      <c r="B105" s="68"/>
      <c r="C105" s="85"/>
      <c r="D105" s="91"/>
      <c r="E105" s="75" t="s">
        <v>106</v>
      </c>
      <c r="F105" s="33"/>
      <c r="G105" s="86" t="s">
        <v>14</v>
      </c>
      <c r="H105" s="586" t="s">
        <v>444</v>
      </c>
      <c r="I105" s="36" t="s">
        <v>107</v>
      </c>
      <c r="J105" s="12" t="s">
        <v>11</v>
      </c>
    </row>
    <row r="106" spans="1:10" ht="27" thickBot="1" x14ac:dyDescent="0.25">
      <c r="A106" s="21">
        <f t="shared" si="1"/>
        <v>97</v>
      </c>
      <c r="B106" s="68"/>
      <c r="C106" s="85"/>
      <c r="D106" s="91"/>
      <c r="E106" s="75" t="s">
        <v>108</v>
      </c>
      <c r="F106" s="33"/>
      <c r="G106" s="86" t="s">
        <v>14</v>
      </c>
      <c r="H106" s="598" t="s">
        <v>445</v>
      </c>
      <c r="I106" s="36" t="s">
        <v>377</v>
      </c>
    </row>
    <row r="107" spans="1:10" ht="27" thickBot="1" x14ac:dyDescent="0.25">
      <c r="A107" s="21">
        <f t="shared" si="1"/>
        <v>98</v>
      </c>
      <c r="B107" s="68"/>
      <c r="C107" s="85"/>
      <c r="D107" s="93" t="s">
        <v>109</v>
      </c>
      <c r="E107" s="75" t="s">
        <v>110</v>
      </c>
      <c r="F107" s="33"/>
      <c r="G107" s="86" t="s">
        <v>14</v>
      </c>
      <c r="H107" s="585" t="s">
        <v>446</v>
      </c>
      <c r="I107" s="36" t="s">
        <v>311</v>
      </c>
      <c r="J107" s="12" t="s">
        <v>11</v>
      </c>
    </row>
    <row r="108" spans="1:10" ht="13.8" thickBot="1" x14ac:dyDescent="0.25">
      <c r="A108" s="21">
        <f t="shared" si="1"/>
        <v>99</v>
      </c>
      <c r="B108" s="68"/>
      <c r="C108" s="85"/>
      <c r="D108" s="94"/>
      <c r="E108" s="75" t="s">
        <v>106</v>
      </c>
      <c r="F108" s="33"/>
      <c r="G108" s="86" t="s">
        <v>14</v>
      </c>
      <c r="H108" s="586" t="s">
        <v>447</v>
      </c>
      <c r="I108" s="36" t="s">
        <v>311</v>
      </c>
      <c r="J108" s="12" t="s">
        <v>11</v>
      </c>
    </row>
    <row r="109" spans="1:10" ht="13.8" thickBot="1" x14ac:dyDescent="0.25">
      <c r="A109" s="21">
        <f t="shared" si="1"/>
        <v>100</v>
      </c>
      <c r="B109" s="68"/>
      <c r="C109" s="85"/>
      <c r="D109" s="95"/>
      <c r="E109" s="75" t="s">
        <v>108</v>
      </c>
      <c r="F109" s="33"/>
      <c r="G109" s="86" t="s">
        <v>14</v>
      </c>
      <c r="H109" s="598" t="s">
        <v>448</v>
      </c>
      <c r="I109" s="36" t="s">
        <v>311</v>
      </c>
    </row>
    <row r="110" spans="1:10" ht="27" thickBot="1" x14ac:dyDescent="0.25">
      <c r="A110" s="21">
        <f t="shared" si="1"/>
        <v>101</v>
      </c>
      <c r="B110" s="68"/>
      <c r="C110" s="85"/>
      <c r="D110" s="93" t="s">
        <v>111</v>
      </c>
      <c r="E110" s="75" t="s">
        <v>110</v>
      </c>
      <c r="F110" s="33"/>
      <c r="G110" s="86" t="s">
        <v>14</v>
      </c>
      <c r="H110" s="585" t="s">
        <v>449</v>
      </c>
      <c r="I110" s="36" t="s">
        <v>311</v>
      </c>
      <c r="J110" s="12" t="s">
        <v>11</v>
      </c>
    </row>
    <row r="111" spans="1:10" ht="13.8" thickBot="1" x14ac:dyDescent="0.25">
      <c r="A111" s="21">
        <f t="shared" si="1"/>
        <v>102</v>
      </c>
      <c r="B111" s="68"/>
      <c r="C111" s="85"/>
      <c r="D111" s="94"/>
      <c r="E111" s="75" t="s">
        <v>106</v>
      </c>
      <c r="F111" s="33"/>
      <c r="G111" s="86" t="s">
        <v>14</v>
      </c>
      <c r="H111" s="586" t="s">
        <v>450</v>
      </c>
      <c r="I111" s="36" t="s">
        <v>311</v>
      </c>
      <c r="J111" s="12" t="s">
        <v>11</v>
      </c>
    </row>
    <row r="112" spans="1:10" ht="13.8" thickBot="1" x14ac:dyDescent="0.25">
      <c r="A112" s="21">
        <f t="shared" si="1"/>
        <v>103</v>
      </c>
      <c r="B112" s="68"/>
      <c r="C112" s="85"/>
      <c r="D112" s="95"/>
      <c r="E112" s="75" t="s">
        <v>108</v>
      </c>
      <c r="F112" s="33"/>
      <c r="G112" s="86" t="s">
        <v>14</v>
      </c>
      <c r="H112" s="598" t="s">
        <v>451</v>
      </c>
      <c r="I112" s="36" t="s">
        <v>311</v>
      </c>
    </row>
    <row r="113" spans="1:10" ht="27" thickBot="1" x14ac:dyDescent="0.25">
      <c r="A113" s="21">
        <f t="shared" si="1"/>
        <v>104</v>
      </c>
      <c r="B113" s="68"/>
      <c r="C113" s="85"/>
      <c r="D113" s="93" t="s">
        <v>112</v>
      </c>
      <c r="E113" s="75" t="s">
        <v>110</v>
      </c>
      <c r="F113" s="33"/>
      <c r="G113" s="86" t="s">
        <v>14</v>
      </c>
      <c r="H113" s="585" t="s">
        <v>452</v>
      </c>
      <c r="I113" s="36" t="s">
        <v>311</v>
      </c>
      <c r="J113" s="12" t="s">
        <v>11</v>
      </c>
    </row>
    <row r="114" spans="1:10" ht="13.8" thickBot="1" x14ac:dyDescent="0.25">
      <c r="A114" s="21">
        <f t="shared" si="1"/>
        <v>105</v>
      </c>
      <c r="B114" s="68"/>
      <c r="C114" s="85"/>
      <c r="D114" s="94"/>
      <c r="E114" s="75" t="s">
        <v>106</v>
      </c>
      <c r="F114" s="33"/>
      <c r="G114" s="86" t="s">
        <v>14</v>
      </c>
      <c r="H114" s="586" t="s">
        <v>453</v>
      </c>
      <c r="I114" s="36" t="s">
        <v>311</v>
      </c>
      <c r="J114" s="12" t="s">
        <v>11</v>
      </c>
    </row>
    <row r="115" spans="1:10" ht="13.8" thickBot="1" x14ac:dyDescent="0.25">
      <c r="A115" s="21">
        <f t="shared" si="1"/>
        <v>106</v>
      </c>
      <c r="B115" s="68"/>
      <c r="C115" s="85"/>
      <c r="D115" s="95"/>
      <c r="E115" s="75" t="s">
        <v>108</v>
      </c>
      <c r="F115" s="33"/>
      <c r="G115" s="86" t="s">
        <v>14</v>
      </c>
      <c r="H115" s="598" t="s">
        <v>454</v>
      </c>
      <c r="I115" s="36" t="s">
        <v>311</v>
      </c>
    </row>
    <row r="116" spans="1:10" ht="27" thickBot="1" x14ac:dyDescent="0.25">
      <c r="A116" s="21">
        <f t="shared" si="1"/>
        <v>107</v>
      </c>
      <c r="B116" s="68"/>
      <c r="C116" s="85"/>
      <c r="D116" s="93" t="s">
        <v>113</v>
      </c>
      <c r="E116" s="75" t="s">
        <v>110</v>
      </c>
      <c r="F116" s="33"/>
      <c r="G116" s="86" t="s">
        <v>14</v>
      </c>
      <c r="H116" s="585" t="s">
        <v>455</v>
      </c>
      <c r="I116" s="36" t="s">
        <v>311</v>
      </c>
      <c r="J116" s="12" t="s">
        <v>11</v>
      </c>
    </row>
    <row r="117" spans="1:10" ht="13.8" thickBot="1" x14ac:dyDescent="0.25">
      <c r="A117" s="21">
        <f t="shared" si="1"/>
        <v>108</v>
      </c>
      <c r="B117" s="68"/>
      <c r="C117" s="85"/>
      <c r="D117" s="94"/>
      <c r="E117" s="75" t="s">
        <v>106</v>
      </c>
      <c r="F117" s="33"/>
      <c r="G117" s="86" t="s">
        <v>31</v>
      </c>
      <c r="H117" s="586" t="s">
        <v>456</v>
      </c>
      <c r="I117" s="36" t="s">
        <v>311</v>
      </c>
      <c r="J117" s="12" t="s">
        <v>11</v>
      </c>
    </row>
    <row r="118" spans="1:10" ht="13.8" thickBot="1" x14ac:dyDescent="0.25">
      <c r="A118" s="21">
        <f t="shared" si="1"/>
        <v>109</v>
      </c>
      <c r="B118" s="68"/>
      <c r="C118" s="85"/>
      <c r="D118" s="95"/>
      <c r="E118" s="75" t="s">
        <v>108</v>
      </c>
      <c r="F118" s="33"/>
      <c r="G118" s="86" t="s">
        <v>14</v>
      </c>
      <c r="H118" s="598" t="s">
        <v>457</v>
      </c>
      <c r="I118" s="36" t="s">
        <v>311</v>
      </c>
    </row>
    <row r="119" spans="1:10" ht="93" thickBot="1" x14ac:dyDescent="0.25">
      <c r="A119" s="21">
        <f t="shared" si="1"/>
        <v>110</v>
      </c>
      <c r="B119" s="68"/>
      <c r="C119" s="85"/>
      <c r="D119" s="96" t="s">
        <v>114</v>
      </c>
      <c r="E119" s="75"/>
      <c r="F119" s="33"/>
      <c r="G119" s="86" t="s">
        <v>14</v>
      </c>
      <c r="H119" s="586" t="s">
        <v>301</v>
      </c>
      <c r="I119" s="36" t="s">
        <v>474</v>
      </c>
    </row>
    <row r="120" spans="1:10" ht="13.8" thickBot="1" x14ac:dyDescent="0.25">
      <c r="A120" s="355">
        <f t="shared" si="1"/>
        <v>111</v>
      </c>
      <c r="B120" s="68"/>
      <c r="C120" s="85"/>
      <c r="D120" s="77" t="s">
        <v>115</v>
      </c>
      <c r="E120" s="97"/>
      <c r="F120" s="98"/>
      <c r="G120" s="99" t="s">
        <v>14</v>
      </c>
      <c r="H120" s="599" t="s">
        <v>458</v>
      </c>
      <c r="I120" s="101" t="s">
        <v>382</v>
      </c>
    </row>
    <row r="121" spans="1:10" s="154" customFormat="1" ht="53.4" thickBot="1" x14ac:dyDescent="0.25">
      <c r="A121" s="355">
        <f t="shared" si="1"/>
        <v>112</v>
      </c>
      <c r="B121" s="152"/>
      <c r="C121" s="153"/>
      <c r="D121" s="96" t="s">
        <v>267</v>
      </c>
      <c r="E121" s="75"/>
      <c r="F121" s="33"/>
      <c r="G121" s="358" t="s">
        <v>14</v>
      </c>
      <c r="H121" s="600" t="s">
        <v>304</v>
      </c>
      <c r="I121" s="36" t="s">
        <v>275</v>
      </c>
      <c r="J121" s="356" t="s">
        <v>11</v>
      </c>
    </row>
    <row r="122" spans="1:10" s="154" customFormat="1" ht="40.200000000000003" thickBot="1" x14ac:dyDescent="0.25">
      <c r="A122" s="355">
        <f t="shared" si="1"/>
        <v>113</v>
      </c>
      <c r="B122" s="152"/>
      <c r="C122" s="153"/>
      <c r="D122" s="96" t="s">
        <v>268</v>
      </c>
      <c r="E122" s="75"/>
      <c r="F122" s="33"/>
      <c r="G122" s="358" t="s">
        <v>14</v>
      </c>
      <c r="H122" s="599" t="s">
        <v>303</v>
      </c>
      <c r="I122" s="36" t="s">
        <v>191</v>
      </c>
      <c r="J122" s="356" t="s">
        <v>11</v>
      </c>
    </row>
    <row r="123" spans="1:10" s="154" customFormat="1" ht="13.8" thickBot="1" x14ac:dyDescent="0.25">
      <c r="A123" s="355">
        <f t="shared" si="1"/>
        <v>114</v>
      </c>
      <c r="B123" s="152"/>
      <c r="C123" s="153"/>
      <c r="D123" s="96" t="s">
        <v>269</v>
      </c>
      <c r="E123" s="75"/>
      <c r="F123" s="33"/>
      <c r="G123" s="358" t="s">
        <v>14</v>
      </c>
      <c r="H123" s="599" t="s">
        <v>303</v>
      </c>
      <c r="I123" s="36" t="s">
        <v>319</v>
      </c>
      <c r="J123" s="356" t="s">
        <v>11</v>
      </c>
    </row>
    <row r="124" spans="1:10" s="154" customFormat="1" ht="13.8" thickBot="1" x14ac:dyDescent="0.25">
      <c r="A124" s="355">
        <f t="shared" si="1"/>
        <v>115</v>
      </c>
      <c r="B124" s="152"/>
      <c r="C124" s="153"/>
      <c r="D124" s="96" t="s">
        <v>270</v>
      </c>
      <c r="E124" s="75"/>
      <c r="F124" s="33"/>
      <c r="G124" s="358" t="s">
        <v>14</v>
      </c>
      <c r="H124" s="599" t="s">
        <v>305</v>
      </c>
      <c r="I124" s="36" t="s">
        <v>319</v>
      </c>
      <c r="J124" s="356" t="s">
        <v>11</v>
      </c>
    </row>
    <row r="125" spans="1:10" s="154" customFormat="1" ht="13.8" thickBot="1" x14ac:dyDescent="0.25">
      <c r="A125" s="355">
        <f t="shared" si="1"/>
        <v>116</v>
      </c>
      <c r="B125" s="152"/>
      <c r="C125" s="153"/>
      <c r="D125" s="96" t="s">
        <v>271</v>
      </c>
      <c r="E125" s="75"/>
      <c r="F125" s="33"/>
      <c r="G125" s="358" t="s">
        <v>14</v>
      </c>
      <c r="H125" s="599" t="s">
        <v>306</v>
      </c>
      <c r="I125" s="36" t="s">
        <v>319</v>
      </c>
      <c r="J125" s="356" t="s">
        <v>11</v>
      </c>
    </row>
    <row r="126" spans="1:10" s="154" customFormat="1" ht="13.8" thickBot="1" x14ac:dyDescent="0.25">
      <c r="A126" s="355">
        <f t="shared" si="1"/>
        <v>117</v>
      </c>
      <c r="B126" s="152"/>
      <c r="C126" s="153"/>
      <c r="D126" s="96" t="s">
        <v>272</v>
      </c>
      <c r="E126" s="75"/>
      <c r="F126" s="33"/>
      <c r="G126" s="358" t="s">
        <v>14</v>
      </c>
      <c r="H126" s="599" t="s">
        <v>307</v>
      </c>
      <c r="I126" s="36" t="s">
        <v>319</v>
      </c>
      <c r="J126" s="356" t="s">
        <v>11</v>
      </c>
    </row>
    <row r="127" spans="1:10" ht="27" thickBot="1" x14ac:dyDescent="0.25">
      <c r="A127" s="355">
        <f t="shared" si="1"/>
        <v>118</v>
      </c>
      <c r="B127" s="68"/>
      <c r="C127" s="85"/>
      <c r="D127" s="74" t="s">
        <v>116</v>
      </c>
      <c r="E127" s="78"/>
      <c r="F127" s="40"/>
      <c r="G127" s="86" t="s">
        <v>31</v>
      </c>
      <c r="H127" s="586" t="s">
        <v>301</v>
      </c>
      <c r="I127" s="36" t="s">
        <v>376</v>
      </c>
      <c r="J127" s="12" t="s">
        <v>11</v>
      </c>
    </row>
    <row r="128" spans="1:10" ht="41.4" thickBot="1" x14ac:dyDescent="0.25">
      <c r="A128" s="21">
        <f t="shared" si="1"/>
        <v>119</v>
      </c>
      <c r="B128" s="68"/>
      <c r="C128" s="85"/>
      <c r="D128" s="74" t="s">
        <v>192</v>
      </c>
      <c r="E128" s="75"/>
      <c r="F128" s="33"/>
      <c r="G128" s="86" t="s">
        <v>14</v>
      </c>
      <c r="H128" s="586" t="s">
        <v>385</v>
      </c>
      <c r="I128" s="36" t="s">
        <v>375</v>
      </c>
      <c r="J128" s="12" t="s">
        <v>11</v>
      </c>
    </row>
    <row r="129" spans="1:10" ht="40.200000000000003" thickBot="1" x14ac:dyDescent="0.25">
      <c r="A129" s="21">
        <f t="shared" si="1"/>
        <v>120</v>
      </c>
      <c r="B129" s="68"/>
      <c r="C129" s="85"/>
      <c r="D129" s="74" t="s">
        <v>117</v>
      </c>
      <c r="E129" s="75"/>
      <c r="F129" s="33"/>
      <c r="G129" s="86" t="s">
        <v>14</v>
      </c>
      <c r="H129" s="586" t="s">
        <v>309</v>
      </c>
      <c r="I129" s="36" t="s">
        <v>374</v>
      </c>
      <c r="J129" s="12" t="s">
        <v>11</v>
      </c>
    </row>
    <row r="130" spans="1:10" ht="27" thickBot="1" x14ac:dyDescent="0.25">
      <c r="A130" s="355">
        <f t="shared" si="1"/>
        <v>121</v>
      </c>
      <c r="B130" s="68"/>
      <c r="C130" s="85"/>
      <c r="D130" s="74" t="s">
        <v>299</v>
      </c>
      <c r="E130" s="78"/>
      <c r="F130" s="40"/>
      <c r="G130" s="86" t="s">
        <v>31</v>
      </c>
      <c r="H130" s="586" t="s">
        <v>301</v>
      </c>
      <c r="I130" s="36" t="s">
        <v>373</v>
      </c>
      <c r="J130" s="12" t="s">
        <v>11</v>
      </c>
    </row>
    <row r="131" spans="1:10" ht="27" thickBot="1" x14ac:dyDescent="0.25">
      <c r="A131" s="355">
        <f t="shared" si="1"/>
        <v>122</v>
      </c>
      <c r="B131" s="68"/>
      <c r="C131" s="85"/>
      <c r="D131" s="74" t="s">
        <v>300</v>
      </c>
      <c r="E131" s="78"/>
      <c r="F131" s="40"/>
      <c r="G131" s="86" t="s">
        <v>31</v>
      </c>
      <c r="H131" s="586" t="s">
        <v>301</v>
      </c>
      <c r="I131" s="36" t="s">
        <v>372</v>
      </c>
      <c r="J131" s="12" t="s">
        <v>11</v>
      </c>
    </row>
    <row r="132" spans="1:10" ht="27" thickBot="1" x14ac:dyDescent="0.25">
      <c r="A132" s="21">
        <f t="shared" si="1"/>
        <v>123</v>
      </c>
      <c r="B132" s="68"/>
      <c r="C132" s="85"/>
      <c r="D132" s="102" t="s">
        <v>118</v>
      </c>
      <c r="E132" s="78" t="s">
        <v>119</v>
      </c>
      <c r="F132" s="40"/>
      <c r="G132" s="86" t="s">
        <v>120</v>
      </c>
      <c r="H132" s="586">
        <v>20231015</v>
      </c>
      <c r="I132" s="36" t="s">
        <v>371</v>
      </c>
      <c r="J132" s="12" t="s">
        <v>11</v>
      </c>
    </row>
    <row r="133" spans="1:10" ht="27" thickBot="1" x14ac:dyDescent="0.25">
      <c r="A133" s="21">
        <f t="shared" si="1"/>
        <v>124</v>
      </c>
      <c r="B133" s="68"/>
      <c r="C133" s="85"/>
      <c r="D133" s="103"/>
      <c r="E133" s="75" t="s">
        <v>121</v>
      </c>
      <c r="F133" s="33"/>
      <c r="G133" s="354" t="s">
        <v>190</v>
      </c>
      <c r="H133" s="601">
        <v>10000000</v>
      </c>
      <c r="I133" s="36" t="s">
        <v>370</v>
      </c>
      <c r="J133" s="12" t="s">
        <v>11</v>
      </c>
    </row>
    <row r="134" spans="1:10" ht="27" thickBot="1" x14ac:dyDescent="0.25">
      <c r="A134" s="21">
        <f t="shared" si="1"/>
        <v>125</v>
      </c>
      <c r="B134" s="68"/>
      <c r="C134" s="85"/>
      <c r="D134" s="105" t="s">
        <v>123</v>
      </c>
      <c r="E134" s="78" t="s">
        <v>124</v>
      </c>
      <c r="F134" s="40"/>
      <c r="G134" s="86" t="s">
        <v>14</v>
      </c>
      <c r="H134" s="586" t="s">
        <v>460</v>
      </c>
      <c r="I134" s="36" t="s">
        <v>369</v>
      </c>
      <c r="J134" s="12" t="s">
        <v>11</v>
      </c>
    </row>
    <row r="135" spans="1:10" ht="27" thickBot="1" x14ac:dyDescent="0.25">
      <c r="A135" s="21">
        <f t="shared" si="1"/>
        <v>126</v>
      </c>
      <c r="B135" s="68"/>
      <c r="C135" s="85"/>
      <c r="D135" s="105"/>
      <c r="E135" s="75" t="s">
        <v>125</v>
      </c>
      <c r="F135" s="33"/>
      <c r="G135" s="86" t="s">
        <v>14</v>
      </c>
      <c r="H135" s="592" t="s">
        <v>461</v>
      </c>
      <c r="I135" s="36" t="s">
        <v>368</v>
      </c>
      <c r="J135" s="12" t="s">
        <v>11</v>
      </c>
    </row>
    <row r="136" spans="1:10" ht="27" thickBot="1" x14ac:dyDescent="0.25">
      <c r="A136" s="21">
        <f t="shared" si="1"/>
        <v>127</v>
      </c>
      <c r="B136" s="68"/>
      <c r="C136" s="85"/>
      <c r="D136" s="106"/>
      <c r="E136" s="107" t="s">
        <v>126</v>
      </c>
      <c r="F136" s="108"/>
      <c r="G136" s="109" t="s">
        <v>89</v>
      </c>
      <c r="H136" s="602">
        <v>202502</v>
      </c>
      <c r="I136" s="111" t="s">
        <v>367</v>
      </c>
      <c r="J136" s="12" t="s">
        <v>11</v>
      </c>
    </row>
    <row r="137" spans="1:10" ht="27" thickBot="1" x14ac:dyDescent="0.25">
      <c r="A137" s="21">
        <f t="shared" si="1"/>
        <v>128</v>
      </c>
      <c r="B137" s="22" t="s">
        <v>127</v>
      </c>
      <c r="C137" s="82" t="s">
        <v>128</v>
      </c>
      <c r="D137" s="30"/>
      <c r="E137" s="68"/>
      <c r="F137" s="29"/>
      <c r="G137" s="112" t="s">
        <v>122</v>
      </c>
      <c r="H137" s="603">
        <v>400000000</v>
      </c>
      <c r="I137" s="114" t="s">
        <v>366</v>
      </c>
      <c r="J137" s="12" t="s">
        <v>11</v>
      </c>
    </row>
    <row r="138" spans="1:10" ht="27" thickBot="1" x14ac:dyDescent="0.25">
      <c r="A138" s="21">
        <f t="shared" si="1"/>
        <v>129</v>
      </c>
      <c r="B138" s="29"/>
      <c r="C138" s="53" t="s">
        <v>129</v>
      </c>
      <c r="D138" s="115" t="s">
        <v>130</v>
      </c>
      <c r="E138" s="71"/>
      <c r="F138" s="55"/>
      <c r="G138" s="116" t="s">
        <v>122</v>
      </c>
      <c r="H138" s="601">
        <v>100000000</v>
      </c>
      <c r="I138" s="72" t="s">
        <v>365</v>
      </c>
      <c r="J138" s="12" t="s">
        <v>11</v>
      </c>
    </row>
    <row r="139" spans="1:10" ht="27" thickBot="1" x14ac:dyDescent="0.25">
      <c r="A139" s="21">
        <f t="shared" si="1"/>
        <v>130</v>
      </c>
      <c r="B139" s="29"/>
      <c r="C139" s="58"/>
      <c r="D139" s="117" t="s">
        <v>131</v>
      </c>
      <c r="E139" s="78" t="s">
        <v>132</v>
      </c>
      <c r="F139" s="40"/>
      <c r="G139" s="86" t="s">
        <v>14</v>
      </c>
      <c r="H139" s="586" t="s">
        <v>462</v>
      </c>
      <c r="I139" s="36" t="s">
        <v>364</v>
      </c>
      <c r="J139" s="12" t="s">
        <v>11</v>
      </c>
    </row>
    <row r="140" spans="1:10" ht="27" thickBot="1" x14ac:dyDescent="0.25">
      <c r="A140" s="21">
        <f t="shared" si="1"/>
        <v>131</v>
      </c>
      <c r="B140" s="29"/>
      <c r="C140" s="58"/>
      <c r="D140" s="118"/>
      <c r="E140" s="78" t="s">
        <v>42</v>
      </c>
      <c r="F140" s="40"/>
      <c r="G140" s="86" t="s">
        <v>133</v>
      </c>
      <c r="H140" s="604">
        <v>10</v>
      </c>
      <c r="I140" s="36" t="s">
        <v>363</v>
      </c>
      <c r="J140" s="12" t="s">
        <v>11</v>
      </c>
    </row>
    <row r="141" spans="1:10" ht="27" thickBot="1" x14ac:dyDescent="0.25">
      <c r="A141" s="21">
        <f t="shared" si="1"/>
        <v>132</v>
      </c>
      <c r="B141" s="29"/>
      <c r="C141" s="58"/>
      <c r="D141" s="119"/>
      <c r="E141" s="78" t="s">
        <v>134</v>
      </c>
      <c r="F141" s="40"/>
      <c r="G141" s="86" t="s">
        <v>14</v>
      </c>
      <c r="H141" s="586" t="s">
        <v>463</v>
      </c>
      <c r="I141" s="36" t="s">
        <v>362</v>
      </c>
      <c r="J141" s="12" t="s">
        <v>11</v>
      </c>
    </row>
    <row r="142" spans="1:10" ht="13.8" thickBot="1" x14ac:dyDescent="0.25">
      <c r="A142" s="21">
        <f t="shared" si="1"/>
        <v>133</v>
      </c>
      <c r="B142" s="29"/>
      <c r="C142" s="58"/>
      <c r="D142" s="118" t="s">
        <v>135</v>
      </c>
      <c r="E142" s="78" t="s">
        <v>132</v>
      </c>
      <c r="F142" s="40"/>
      <c r="G142" s="86" t="s">
        <v>14</v>
      </c>
      <c r="H142" s="586" t="s">
        <v>444</v>
      </c>
      <c r="I142" s="36" t="s">
        <v>319</v>
      </c>
      <c r="J142" s="12" t="s">
        <v>11</v>
      </c>
    </row>
    <row r="143" spans="1:10" ht="13.8" thickBot="1" x14ac:dyDescent="0.25">
      <c r="A143" s="21">
        <f t="shared" si="1"/>
        <v>134</v>
      </c>
      <c r="B143" s="29"/>
      <c r="C143" s="58"/>
      <c r="D143" s="118"/>
      <c r="E143" s="78" t="s">
        <v>42</v>
      </c>
      <c r="F143" s="40"/>
      <c r="G143" s="86" t="s">
        <v>133</v>
      </c>
      <c r="H143" s="605">
        <v>20</v>
      </c>
      <c r="I143" s="36" t="s">
        <v>319</v>
      </c>
      <c r="J143" s="12" t="s">
        <v>11</v>
      </c>
    </row>
    <row r="144" spans="1:10" ht="13.8" thickBot="1" x14ac:dyDescent="0.25">
      <c r="A144" s="21">
        <f t="shared" si="1"/>
        <v>135</v>
      </c>
      <c r="B144" s="29"/>
      <c r="C144" s="58"/>
      <c r="D144" s="119"/>
      <c r="E144" s="78" t="s">
        <v>134</v>
      </c>
      <c r="F144" s="40"/>
      <c r="G144" s="86" t="s">
        <v>14</v>
      </c>
      <c r="H144" s="586" t="s">
        <v>463</v>
      </c>
      <c r="I144" s="36" t="s">
        <v>319</v>
      </c>
      <c r="J144" s="12" t="s">
        <v>11</v>
      </c>
    </row>
    <row r="145" spans="1:10" ht="13.8" thickBot="1" x14ac:dyDescent="0.25">
      <c r="A145" s="21">
        <f t="shared" si="1"/>
        <v>136</v>
      </c>
      <c r="B145" s="29"/>
      <c r="C145" s="58"/>
      <c r="D145" s="118" t="s">
        <v>136</v>
      </c>
      <c r="E145" s="78" t="s">
        <v>132</v>
      </c>
      <c r="F145" s="40"/>
      <c r="G145" s="86" t="s">
        <v>14</v>
      </c>
      <c r="H145" s="586" t="s">
        <v>447</v>
      </c>
      <c r="I145" s="36" t="s">
        <v>319</v>
      </c>
      <c r="J145" s="12" t="s">
        <v>11</v>
      </c>
    </row>
    <row r="146" spans="1:10" ht="13.8" thickBot="1" x14ac:dyDescent="0.25">
      <c r="A146" s="21">
        <f t="shared" si="1"/>
        <v>137</v>
      </c>
      <c r="B146" s="29"/>
      <c r="C146" s="58"/>
      <c r="D146" s="118"/>
      <c r="E146" s="78" t="s">
        <v>42</v>
      </c>
      <c r="F146" s="40"/>
      <c r="G146" s="86" t="s">
        <v>133</v>
      </c>
      <c r="H146" s="605">
        <v>20</v>
      </c>
      <c r="I146" s="36" t="s">
        <v>319</v>
      </c>
      <c r="J146" s="12" t="s">
        <v>11</v>
      </c>
    </row>
    <row r="147" spans="1:10" ht="13.8" thickBot="1" x14ac:dyDescent="0.25">
      <c r="A147" s="21">
        <f t="shared" si="1"/>
        <v>138</v>
      </c>
      <c r="B147" s="29"/>
      <c r="C147" s="58"/>
      <c r="D147" s="119"/>
      <c r="E147" s="78" t="s">
        <v>134</v>
      </c>
      <c r="F147" s="40"/>
      <c r="G147" s="86" t="s">
        <v>14</v>
      </c>
      <c r="H147" s="586" t="s">
        <v>463</v>
      </c>
      <c r="I147" s="36" t="s">
        <v>319</v>
      </c>
      <c r="J147" s="12" t="s">
        <v>11</v>
      </c>
    </row>
    <row r="148" spans="1:10" ht="13.8" thickBot="1" x14ac:dyDescent="0.25">
      <c r="A148" s="21">
        <f t="shared" si="1"/>
        <v>139</v>
      </c>
      <c r="B148" s="29"/>
      <c r="C148" s="58"/>
      <c r="D148" s="118" t="s">
        <v>137</v>
      </c>
      <c r="E148" s="78" t="s">
        <v>132</v>
      </c>
      <c r="F148" s="40"/>
      <c r="G148" s="86" t="s">
        <v>14</v>
      </c>
      <c r="H148" s="586" t="s">
        <v>450</v>
      </c>
      <c r="I148" s="36" t="s">
        <v>319</v>
      </c>
      <c r="J148" s="12" t="s">
        <v>11</v>
      </c>
    </row>
    <row r="149" spans="1:10" ht="13.8" thickBot="1" x14ac:dyDescent="0.25">
      <c r="A149" s="21">
        <f t="shared" si="1"/>
        <v>140</v>
      </c>
      <c r="B149" s="29"/>
      <c r="C149" s="58"/>
      <c r="D149" s="118"/>
      <c r="E149" s="78" t="s">
        <v>42</v>
      </c>
      <c r="F149" s="40"/>
      <c r="G149" s="86" t="s">
        <v>133</v>
      </c>
      <c r="H149" s="605">
        <v>20</v>
      </c>
      <c r="I149" s="36" t="s">
        <v>319</v>
      </c>
      <c r="J149" s="12" t="s">
        <v>11</v>
      </c>
    </row>
    <row r="150" spans="1:10" ht="13.8" thickBot="1" x14ac:dyDescent="0.25">
      <c r="A150" s="21">
        <f t="shared" si="1"/>
        <v>141</v>
      </c>
      <c r="B150" s="29"/>
      <c r="C150" s="58"/>
      <c r="D150" s="119"/>
      <c r="E150" s="78" t="s">
        <v>134</v>
      </c>
      <c r="F150" s="40"/>
      <c r="G150" s="86" t="s">
        <v>14</v>
      </c>
      <c r="H150" s="586" t="s">
        <v>463</v>
      </c>
      <c r="I150" s="36" t="s">
        <v>319</v>
      </c>
      <c r="J150" s="12" t="s">
        <v>11</v>
      </c>
    </row>
    <row r="151" spans="1:10" ht="13.8" thickBot="1" x14ac:dyDescent="0.25">
      <c r="A151" s="21">
        <f t="shared" si="1"/>
        <v>142</v>
      </c>
      <c r="B151" s="29"/>
      <c r="C151" s="58"/>
      <c r="D151" s="118" t="s">
        <v>138</v>
      </c>
      <c r="E151" s="78" t="s">
        <v>132</v>
      </c>
      <c r="F151" s="40"/>
      <c r="G151" s="86" t="s">
        <v>14</v>
      </c>
      <c r="H151" s="586" t="s">
        <v>453</v>
      </c>
      <c r="I151" s="36" t="s">
        <v>319</v>
      </c>
      <c r="J151" s="12" t="s">
        <v>11</v>
      </c>
    </row>
    <row r="152" spans="1:10" ht="13.8" thickBot="1" x14ac:dyDescent="0.25">
      <c r="A152" s="21">
        <f t="shared" si="1"/>
        <v>143</v>
      </c>
      <c r="B152" s="29"/>
      <c r="C152" s="58"/>
      <c r="D152" s="118"/>
      <c r="E152" s="78" t="s">
        <v>42</v>
      </c>
      <c r="F152" s="40"/>
      <c r="G152" s="86" t="s">
        <v>133</v>
      </c>
      <c r="H152" s="605">
        <v>30</v>
      </c>
      <c r="I152" s="36" t="s">
        <v>319</v>
      </c>
      <c r="J152" s="12" t="s">
        <v>11</v>
      </c>
    </row>
    <row r="153" spans="1:10" ht="13.8" thickBot="1" x14ac:dyDescent="0.25">
      <c r="A153" s="21">
        <f t="shared" si="1"/>
        <v>144</v>
      </c>
      <c r="B153" s="29"/>
      <c r="C153" s="61"/>
      <c r="D153" s="120"/>
      <c r="E153" s="121" t="s">
        <v>134</v>
      </c>
      <c r="F153" s="122"/>
      <c r="G153" s="123" t="s">
        <v>14</v>
      </c>
      <c r="H153" s="595" t="s">
        <v>463</v>
      </c>
      <c r="I153" s="36" t="s">
        <v>319</v>
      </c>
      <c r="J153" s="12" t="s">
        <v>11</v>
      </c>
    </row>
    <row r="154" spans="1:10" ht="27" thickBot="1" x14ac:dyDescent="0.25">
      <c r="A154" s="21">
        <f t="shared" si="1"/>
        <v>145</v>
      </c>
      <c r="B154" s="29"/>
      <c r="C154" s="58" t="s">
        <v>139</v>
      </c>
      <c r="D154" s="124" t="s">
        <v>140</v>
      </c>
      <c r="E154" s="12"/>
      <c r="F154" s="46"/>
      <c r="G154" s="83" t="s">
        <v>122</v>
      </c>
      <c r="H154" s="606">
        <v>300000000</v>
      </c>
      <c r="I154" s="84" t="s">
        <v>361</v>
      </c>
      <c r="J154" s="12" t="s">
        <v>11</v>
      </c>
    </row>
    <row r="155" spans="1:10" ht="27" thickBot="1" x14ac:dyDescent="0.25">
      <c r="A155" s="21">
        <f t="shared" si="1"/>
        <v>146</v>
      </c>
      <c r="B155" s="29"/>
      <c r="C155" s="58"/>
      <c r="D155" s="126" t="s">
        <v>141</v>
      </c>
      <c r="E155" s="127" t="s">
        <v>141</v>
      </c>
      <c r="F155" s="128"/>
      <c r="G155" s="86" t="s">
        <v>14</v>
      </c>
      <c r="H155" s="586" t="s">
        <v>310</v>
      </c>
      <c r="I155" s="36" t="s">
        <v>360</v>
      </c>
      <c r="J155" s="12" t="s">
        <v>11</v>
      </c>
    </row>
    <row r="156" spans="1:10" ht="27" thickBot="1" x14ac:dyDescent="0.25">
      <c r="A156" s="21">
        <f t="shared" si="1"/>
        <v>147</v>
      </c>
      <c r="B156" s="29"/>
      <c r="C156" s="58"/>
      <c r="D156" s="129"/>
      <c r="E156" s="127" t="s">
        <v>142</v>
      </c>
      <c r="F156" s="128"/>
      <c r="G156" s="86" t="s">
        <v>14</v>
      </c>
      <c r="H156" s="586"/>
      <c r="I156" s="36" t="s">
        <v>359</v>
      </c>
      <c r="J156" s="12" t="s">
        <v>11</v>
      </c>
    </row>
    <row r="157" spans="1:10" ht="27" thickBot="1" x14ac:dyDescent="0.25">
      <c r="A157" s="21">
        <f t="shared" si="1"/>
        <v>148</v>
      </c>
      <c r="B157" s="29"/>
      <c r="C157" s="58"/>
      <c r="D157" s="129"/>
      <c r="E157" s="96" t="s">
        <v>143</v>
      </c>
      <c r="F157" s="130"/>
      <c r="G157" s="86" t="s">
        <v>14</v>
      </c>
      <c r="H157" s="586" t="s">
        <v>464</v>
      </c>
      <c r="I157" s="36" t="s">
        <v>358</v>
      </c>
      <c r="J157" s="12" t="s">
        <v>11</v>
      </c>
    </row>
    <row r="158" spans="1:10" ht="27" thickBot="1" x14ac:dyDescent="0.25">
      <c r="A158" s="21">
        <f t="shared" si="1"/>
        <v>149</v>
      </c>
      <c r="B158" s="29"/>
      <c r="C158" s="105"/>
      <c r="D158" s="117" t="s">
        <v>144</v>
      </c>
      <c r="E158" s="93" t="s">
        <v>145</v>
      </c>
      <c r="F158" s="131" t="s">
        <v>132</v>
      </c>
      <c r="G158" s="86" t="s">
        <v>14</v>
      </c>
      <c r="H158" s="586" t="s">
        <v>462</v>
      </c>
      <c r="I158" s="36" t="s">
        <v>357</v>
      </c>
      <c r="J158" s="12" t="s">
        <v>11</v>
      </c>
    </row>
    <row r="159" spans="1:10" ht="27" thickBot="1" x14ac:dyDescent="0.25">
      <c r="A159" s="21">
        <f t="shared" ref="A159:A216" si="2">ROW()-9</f>
        <v>150</v>
      </c>
      <c r="B159" s="29"/>
      <c r="C159" s="105"/>
      <c r="D159" s="118"/>
      <c r="E159" s="94"/>
      <c r="F159" s="132" t="s">
        <v>146</v>
      </c>
      <c r="G159" s="86" t="s">
        <v>43</v>
      </c>
      <c r="H159" s="586">
        <v>100</v>
      </c>
      <c r="I159" s="36" t="s">
        <v>356</v>
      </c>
    </row>
    <row r="160" spans="1:10" ht="40.200000000000003" thickBot="1" x14ac:dyDescent="0.25">
      <c r="A160" s="21">
        <f t="shared" si="2"/>
        <v>151</v>
      </c>
      <c r="B160" s="29"/>
      <c r="C160" s="105"/>
      <c r="D160" s="118"/>
      <c r="E160" s="95"/>
      <c r="F160" s="132" t="s">
        <v>147</v>
      </c>
      <c r="G160" s="86" t="s">
        <v>14</v>
      </c>
      <c r="H160" s="586" t="s">
        <v>465</v>
      </c>
      <c r="I160" s="36" t="s">
        <v>355</v>
      </c>
      <c r="J160" s="12" t="s">
        <v>11</v>
      </c>
    </row>
    <row r="161" spans="1:10" ht="13.8" thickBot="1" x14ac:dyDescent="0.25">
      <c r="A161" s="21">
        <f t="shared" si="2"/>
        <v>152</v>
      </c>
      <c r="B161" s="29"/>
      <c r="C161" s="105"/>
      <c r="D161" s="118"/>
      <c r="E161" s="94" t="s">
        <v>148</v>
      </c>
      <c r="F161" s="132" t="s">
        <v>132</v>
      </c>
      <c r="G161" s="86" t="s">
        <v>14</v>
      </c>
      <c r="H161" s="586"/>
      <c r="I161" s="36" t="s">
        <v>319</v>
      </c>
      <c r="J161" s="12" t="s">
        <v>11</v>
      </c>
    </row>
    <row r="162" spans="1:10" ht="13.8" thickBot="1" x14ac:dyDescent="0.25">
      <c r="A162" s="21">
        <f t="shared" si="2"/>
        <v>153</v>
      </c>
      <c r="B162" s="29"/>
      <c r="C162" s="105"/>
      <c r="D162" s="118"/>
      <c r="E162" s="94"/>
      <c r="F162" s="132" t="s">
        <v>146</v>
      </c>
      <c r="G162" s="86" t="s">
        <v>43</v>
      </c>
      <c r="H162" s="586"/>
      <c r="I162" s="36" t="s">
        <v>319</v>
      </c>
    </row>
    <row r="163" spans="1:10" ht="40.200000000000003" thickBot="1" x14ac:dyDescent="0.25">
      <c r="A163" s="21">
        <f t="shared" si="2"/>
        <v>154</v>
      </c>
      <c r="B163" s="29"/>
      <c r="C163" s="105"/>
      <c r="D163" s="118"/>
      <c r="E163" s="95"/>
      <c r="F163" s="132" t="s">
        <v>147</v>
      </c>
      <c r="G163" s="86" t="s">
        <v>14</v>
      </c>
      <c r="H163" s="586"/>
      <c r="I163" s="36" t="s">
        <v>319</v>
      </c>
      <c r="J163" s="12" t="s">
        <v>11</v>
      </c>
    </row>
    <row r="164" spans="1:10" ht="13.8" thickBot="1" x14ac:dyDescent="0.25">
      <c r="A164" s="21">
        <f t="shared" si="2"/>
        <v>155</v>
      </c>
      <c r="B164" s="29"/>
      <c r="C164" s="105"/>
      <c r="D164" s="118"/>
      <c r="E164" s="94" t="s">
        <v>149</v>
      </c>
      <c r="F164" s="132" t="s">
        <v>132</v>
      </c>
      <c r="G164" s="86" t="s">
        <v>14</v>
      </c>
      <c r="H164" s="586"/>
      <c r="I164" s="36" t="s">
        <v>319</v>
      </c>
      <c r="J164" s="12" t="s">
        <v>11</v>
      </c>
    </row>
    <row r="165" spans="1:10" ht="13.8" thickBot="1" x14ac:dyDescent="0.25">
      <c r="A165" s="21">
        <f t="shared" si="2"/>
        <v>156</v>
      </c>
      <c r="B165" s="29"/>
      <c r="C165" s="105"/>
      <c r="D165" s="118"/>
      <c r="E165" s="94"/>
      <c r="F165" s="132" t="s">
        <v>146</v>
      </c>
      <c r="G165" s="86" t="s">
        <v>43</v>
      </c>
      <c r="H165" s="586"/>
      <c r="I165" s="36" t="s">
        <v>319</v>
      </c>
    </row>
    <row r="166" spans="1:10" ht="40.200000000000003" thickBot="1" x14ac:dyDescent="0.25">
      <c r="A166" s="21">
        <f t="shared" si="2"/>
        <v>157</v>
      </c>
      <c r="B166" s="29"/>
      <c r="C166" s="105"/>
      <c r="D166" s="118"/>
      <c r="E166" s="95"/>
      <c r="F166" s="132" t="s">
        <v>147</v>
      </c>
      <c r="G166" s="86" t="s">
        <v>14</v>
      </c>
      <c r="H166" s="586"/>
      <c r="I166" s="36" t="s">
        <v>319</v>
      </c>
      <c r="J166" s="12" t="s">
        <v>11</v>
      </c>
    </row>
    <row r="167" spans="1:10" ht="13.8" thickBot="1" x14ac:dyDescent="0.25">
      <c r="A167" s="21">
        <f t="shared" si="2"/>
        <v>158</v>
      </c>
      <c r="B167" s="29"/>
      <c r="C167" s="105"/>
      <c r="D167" s="118"/>
      <c r="E167" s="94" t="s">
        <v>150</v>
      </c>
      <c r="F167" s="132" t="s">
        <v>132</v>
      </c>
      <c r="G167" s="86" t="s">
        <v>14</v>
      </c>
      <c r="H167" s="586"/>
      <c r="I167" s="36" t="s">
        <v>319</v>
      </c>
      <c r="J167" s="12" t="s">
        <v>11</v>
      </c>
    </row>
    <row r="168" spans="1:10" ht="13.8" thickBot="1" x14ac:dyDescent="0.25">
      <c r="A168" s="21">
        <f t="shared" si="2"/>
        <v>159</v>
      </c>
      <c r="B168" s="29"/>
      <c r="C168" s="105"/>
      <c r="D168" s="118"/>
      <c r="E168" s="94"/>
      <c r="F168" s="132" t="s">
        <v>146</v>
      </c>
      <c r="G168" s="86" t="s">
        <v>43</v>
      </c>
      <c r="H168" s="586"/>
      <c r="I168" s="36" t="s">
        <v>319</v>
      </c>
    </row>
    <row r="169" spans="1:10" ht="40.200000000000003" thickBot="1" x14ac:dyDescent="0.25">
      <c r="A169" s="21">
        <f t="shared" si="2"/>
        <v>160</v>
      </c>
      <c r="B169" s="29"/>
      <c r="C169" s="105"/>
      <c r="D169" s="118"/>
      <c r="E169" s="95"/>
      <c r="F169" s="132" t="s">
        <v>147</v>
      </c>
      <c r="G169" s="86" t="s">
        <v>14</v>
      </c>
      <c r="H169" s="586"/>
      <c r="I169" s="36" t="s">
        <v>319</v>
      </c>
      <c r="J169" s="12" t="s">
        <v>11</v>
      </c>
    </row>
    <row r="170" spans="1:10" ht="13.8" thickBot="1" x14ac:dyDescent="0.25">
      <c r="A170" s="21">
        <f t="shared" si="2"/>
        <v>161</v>
      </c>
      <c r="B170" s="29"/>
      <c r="C170" s="105"/>
      <c r="D170" s="118"/>
      <c r="E170" s="94" t="s">
        <v>151</v>
      </c>
      <c r="F170" s="132" t="s">
        <v>132</v>
      </c>
      <c r="G170" s="86" t="s">
        <v>14</v>
      </c>
      <c r="H170" s="586"/>
      <c r="I170" s="36" t="s">
        <v>319</v>
      </c>
      <c r="J170" s="12" t="s">
        <v>11</v>
      </c>
    </row>
    <row r="171" spans="1:10" ht="13.8" thickBot="1" x14ac:dyDescent="0.25">
      <c r="A171" s="21">
        <f t="shared" si="2"/>
        <v>162</v>
      </c>
      <c r="B171" s="29"/>
      <c r="C171" s="105"/>
      <c r="D171" s="118"/>
      <c r="E171" s="94"/>
      <c r="F171" s="131" t="s">
        <v>146</v>
      </c>
      <c r="G171" s="86" t="s">
        <v>43</v>
      </c>
      <c r="H171" s="586"/>
      <c r="I171" s="36" t="s">
        <v>319</v>
      </c>
    </row>
    <row r="172" spans="1:10" ht="40.200000000000003" thickBot="1" x14ac:dyDescent="0.25">
      <c r="A172" s="21">
        <f t="shared" si="2"/>
        <v>163</v>
      </c>
      <c r="B172" s="29"/>
      <c r="C172" s="105"/>
      <c r="D172" s="118"/>
      <c r="E172" s="95"/>
      <c r="F172" s="132" t="s">
        <v>147</v>
      </c>
      <c r="G172" s="86" t="s">
        <v>14</v>
      </c>
      <c r="H172" s="586"/>
      <c r="I172" s="36" t="s">
        <v>319</v>
      </c>
      <c r="J172" s="12" t="s">
        <v>11</v>
      </c>
    </row>
    <row r="173" spans="1:10" ht="13.8" thickBot="1" x14ac:dyDescent="0.25">
      <c r="A173" s="21">
        <f t="shared" si="2"/>
        <v>164</v>
      </c>
      <c r="B173" s="29"/>
      <c r="C173" s="133"/>
      <c r="D173" s="117" t="s">
        <v>152</v>
      </c>
      <c r="E173" s="134" t="s">
        <v>153</v>
      </c>
      <c r="F173" s="40"/>
      <c r="G173" s="86" t="s">
        <v>14</v>
      </c>
      <c r="H173" s="586"/>
      <c r="I173" s="36" t="s">
        <v>354</v>
      </c>
      <c r="J173" s="12" t="s">
        <v>11</v>
      </c>
    </row>
    <row r="174" spans="1:10" ht="13.8" thickBot="1" x14ac:dyDescent="0.25">
      <c r="A174" s="21">
        <f t="shared" si="2"/>
        <v>165</v>
      </c>
      <c r="B174" s="29"/>
      <c r="C174" s="133"/>
      <c r="D174" s="118"/>
      <c r="E174" s="135" t="s">
        <v>154</v>
      </c>
      <c r="F174" s="33"/>
      <c r="G174" s="86" t="s">
        <v>14</v>
      </c>
      <c r="H174" s="586"/>
      <c r="I174" s="36" t="s">
        <v>353</v>
      </c>
      <c r="J174" s="12" t="s">
        <v>11</v>
      </c>
    </row>
    <row r="175" spans="1:10" ht="27" thickBot="1" x14ac:dyDescent="0.25">
      <c r="A175" s="21">
        <f t="shared" si="2"/>
        <v>166</v>
      </c>
      <c r="B175" s="29"/>
      <c r="C175" s="133"/>
      <c r="D175" s="119"/>
      <c r="E175" s="135" t="s">
        <v>155</v>
      </c>
      <c r="F175" s="33"/>
      <c r="G175" s="86" t="s">
        <v>14</v>
      </c>
      <c r="H175" s="586"/>
      <c r="I175" s="36" t="s">
        <v>352</v>
      </c>
      <c r="J175" s="12" t="s">
        <v>11</v>
      </c>
    </row>
    <row r="176" spans="1:10" ht="13.8" thickBot="1" x14ac:dyDescent="0.25">
      <c r="A176" s="21">
        <f t="shared" si="2"/>
        <v>167</v>
      </c>
      <c r="B176" s="29"/>
      <c r="C176" s="105"/>
      <c r="D176" s="118" t="s">
        <v>156</v>
      </c>
      <c r="E176" s="32" t="s">
        <v>157</v>
      </c>
      <c r="F176" s="33"/>
      <c r="G176" s="86" t="s">
        <v>14</v>
      </c>
      <c r="H176" s="586" t="s">
        <v>466</v>
      </c>
      <c r="I176" s="36" t="s">
        <v>351</v>
      </c>
      <c r="J176" s="12" t="s">
        <v>11</v>
      </c>
    </row>
    <row r="177" spans="1:10" ht="13.8" thickBot="1" x14ac:dyDescent="0.25">
      <c r="A177" s="21">
        <f t="shared" si="2"/>
        <v>168</v>
      </c>
      <c r="B177" s="29"/>
      <c r="C177" s="105"/>
      <c r="D177" s="118"/>
      <c r="E177" s="32" t="s">
        <v>158</v>
      </c>
      <c r="F177" s="33"/>
      <c r="G177" s="86" t="s">
        <v>14</v>
      </c>
      <c r="H177" s="586" t="s">
        <v>466</v>
      </c>
      <c r="I177" s="36" t="s">
        <v>350</v>
      </c>
      <c r="J177" s="12" t="s">
        <v>11</v>
      </c>
    </row>
    <row r="178" spans="1:10" ht="27" thickBot="1" x14ac:dyDescent="0.25">
      <c r="A178" s="21">
        <f t="shared" si="2"/>
        <v>169</v>
      </c>
      <c r="B178" s="67"/>
      <c r="C178" s="61"/>
      <c r="D178" s="136"/>
      <c r="E178" s="62" t="s">
        <v>156</v>
      </c>
      <c r="F178" s="63"/>
      <c r="G178" s="123" t="s">
        <v>122</v>
      </c>
      <c r="H178" s="606">
        <v>10000000</v>
      </c>
      <c r="I178" s="65" t="s">
        <v>349</v>
      </c>
      <c r="J178" s="12" t="s">
        <v>11</v>
      </c>
    </row>
    <row r="179" spans="1:10" s="12" customFormat="1" ht="27" thickBot="1" x14ac:dyDescent="0.35">
      <c r="A179" s="21">
        <f t="shared" si="2"/>
        <v>170</v>
      </c>
      <c r="B179" s="46" t="s">
        <v>159</v>
      </c>
      <c r="C179" s="137" t="s">
        <v>160</v>
      </c>
      <c r="D179" s="137" t="s">
        <v>161</v>
      </c>
      <c r="E179" s="54" t="s">
        <v>162</v>
      </c>
      <c r="F179" s="55"/>
      <c r="G179" s="116" t="s">
        <v>14</v>
      </c>
      <c r="H179" s="591"/>
      <c r="I179" s="138" t="s">
        <v>348</v>
      </c>
      <c r="J179" s="12" t="s">
        <v>11</v>
      </c>
    </row>
    <row r="180" spans="1:10" ht="27" thickBot="1" x14ac:dyDescent="0.25">
      <c r="A180" s="21">
        <f t="shared" si="2"/>
        <v>171</v>
      </c>
      <c r="B180" s="29"/>
      <c r="C180" s="85"/>
      <c r="D180" s="85"/>
      <c r="E180" s="139" t="s">
        <v>163</v>
      </c>
      <c r="F180" s="140"/>
      <c r="G180" s="86" t="s">
        <v>164</v>
      </c>
      <c r="H180" s="606"/>
      <c r="I180" s="36" t="s">
        <v>347</v>
      </c>
      <c r="J180" s="12" t="s">
        <v>11</v>
      </c>
    </row>
    <row r="181" spans="1:10" ht="27" thickBot="1" x14ac:dyDescent="0.25">
      <c r="A181" s="21">
        <f t="shared" si="2"/>
        <v>172</v>
      </c>
      <c r="B181" s="29"/>
      <c r="C181" s="85"/>
      <c r="D181" s="85"/>
      <c r="E181" s="139" t="s">
        <v>165</v>
      </c>
      <c r="F181" s="140"/>
      <c r="G181" s="86" t="s">
        <v>14</v>
      </c>
      <c r="H181" s="586"/>
      <c r="I181" s="36" t="s">
        <v>346</v>
      </c>
      <c r="J181" s="12" t="s">
        <v>11</v>
      </c>
    </row>
    <row r="182" spans="1:10" ht="27" thickBot="1" x14ac:dyDescent="0.25">
      <c r="A182" s="21">
        <f t="shared" si="2"/>
        <v>173</v>
      </c>
      <c r="B182" s="29"/>
      <c r="C182" s="85"/>
      <c r="D182" s="85"/>
      <c r="E182" s="141" t="s">
        <v>166</v>
      </c>
      <c r="F182" s="29"/>
      <c r="G182" s="142" t="s">
        <v>14</v>
      </c>
      <c r="H182" s="590"/>
      <c r="I182" s="43" t="s">
        <v>345</v>
      </c>
      <c r="J182" s="12" t="s">
        <v>11</v>
      </c>
    </row>
    <row r="183" spans="1:10" ht="13.8" thickBot="1" x14ac:dyDescent="0.25">
      <c r="A183" s="21">
        <f t="shared" si="2"/>
        <v>174</v>
      </c>
      <c r="B183" s="29"/>
      <c r="C183" s="85"/>
      <c r="D183" s="82" t="s">
        <v>167</v>
      </c>
      <c r="E183" s="143" t="s">
        <v>162</v>
      </c>
      <c r="F183" s="144"/>
      <c r="G183" s="116" t="s">
        <v>14</v>
      </c>
      <c r="H183" s="591"/>
      <c r="I183" s="138" t="s">
        <v>319</v>
      </c>
      <c r="J183" s="12" t="s">
        <v>11</v>
      </c>
    </row>
    <row r="184" spans="1:10" ht="13.8" thickBot="1" x14ac:dyDescent="0.25">
      <c r="A184" s="21">
        <f t="shared" si="2"/>
        <v>175</v>
      </c>
      <c r="B184" s="29"/>
      <c r="C184" s="85"/>
      <c r="D184" s="85"/>
      <c r="E184" s="139" t="s">
        <v>163</v>
      </c>
      <c r="F184" s="140"/>
      <c r="G184" s="86" t="s">
        <v>164</v>
      </c>
      <c r="H184" s="606"/>
      <c r="I184" s="138" t="s">
        <v>319</v>
      </c>
      <c r="J184" s="12" t="s">
        <v>11</v>
      </c>
    </row>
    <row r="185" spans="1:10" ht="27" thickBot="1" x14ac:dyDescent="0.25">
      <c r="A185" s="21">
        <f t="shared" si="2"/>
        <v>176</v>
      </c>
      <c r="B185" s="29"/>
      <c r="C185" s="85"/>
      <c r="D185" s="85"/>
      <c r="E185" s="139" t="s">
        <v>165</v>
      </c>
      <c r="F185" s="140"/>
      <c r="G185" s="86" t="s">
        <v>14</v>
      </c>
      <c r="H185" s="586"/>
      <c r="I185" s="138" t="s">
        <v>319</v>
      </c>
      <c r="J185" s="12" t="s">
        <v>11</v>
      </c>
    </row>
    <row r="186" spans="1:10" ht="27" thickBot="1" x14ac:dyDescent="0.25">
      <c r="A186" s="21">
        <f t="shared" si="2"/>
        <v>177</v>
      </c>
      <c r="B186" s="29"/>
      <c r="C186" s="85"/>
      <c r="D186" s="85"/>
      <c r="E186" s="141" t="s">
        <v>166</v>
      </c>
      <c r="F186" s="29"/>
      <c r="G186" s="142" t="s">
        <v>14</v>
      </c>
      <c r="H186" s="590"/>
      <c r="I186" s="138" t="s">
        <v>319</v>
      </c>
      <c r="J186" s="12" t="s">
        <v>11</v>
      </c>
    </row>
    <row r="187" spans="1:10" ht="13.8" thickBot="1" x14ac:dyDescent="0.25">
      <c r="A187" s="21">
        <f t="shared" si="2"/>
        <v>178</v>
      </c>
      <c r="B187" s="29"/>
      <c r="C187" s="85"/>
      <c r="D187" s="82" t="s">
        <v>168</v>
      </c>
      <c r="E187" s="143" t="s">
        <v>162</v>
      </c>
      <c r="F187" s="144"/>
      <c r="G187" s="116" t="s">
        <v>14</v>
      </c>
      <c r="H187" s="591"/>
      <c r="I187" s="138" t="s">
        <v>319</v>
      </c>
      <c r="J187" s="12" t="s">
        <v>11</v>
      </c>
    </row>
    <row r="188" spans="1:10" ht="13.8" thickBot="1" x14ac:dyDescent="0.25">
      <c r="A188" s="21">
        <f t="shared" si="2"/>
        <v>179</v>
      </c>
      <c r="B188" s="29"/>
      <c r="C188" s="85"/>
      <c r="D188" s="85"/>
      <c r="E188" s="139" t="s">
        <v>163</v>
      </c>
      <c r="F188" s="140"/>
      <c r="G188" s="86" t="s">
        <v>164</v>
      </c>
      <c r="H188" s="606"/>
      <c r="I188" s="138" t="s">
        <v>319</v>
      </c>
      <c r="J188" s="12" t="s">
        <v>11</v>
      </c>
    </row>
    <row r="189" spans="1:10" ht="27" thickBot="1" x14ac:dyDescent="0.25">
      <c r="A189" s="21">
        <f t="shared" si="2"/>
        <v>180</v>
      </c>
      <c r="B189" s="29"/>
      <c r="C189" s="85"/>
      <c r="D189" s="85"/>
      <c r="E189" s="139" t="s">
        <v>165</v>
      </c>
      <c r="F189" s="140"/>
      <c r="G189" s="86" t="s">
        <v>14</v>
      </c>
      <c r="H189" s="586"/>
      <c r="I189" s="138" t="s">
        <v>319</v>
      </c>
      <c r="J189" s="12" t="s">
        <v>11</v>
      </c>
    </row>
    <row r="190" spans="1:10" ht="27" thickBot="1" x14ac:dyDescent="0.25">
      <c r="A190" s="21">
        <f t="shared" si="2"/>
        <v>181</v>
      </c>
      <c r="B190" s="29"/>
      <c r="C190" s="85"/>
      <c r="D190" s="85"/>
      <c r="E190" s="141" t="s">
        <v>166</v>
      </c>
      <c r="F190" s="29"/>
      <c r="G190" s="142" t="s">
        <v>14</v>
      </c>
      <c r="H190" s="590"/>
      <c r="I190" s="138" t="s">
        <v>319</v>
      </c>
      <c r="J190" s="12" t="s">
        <v>11</v>
      </c>
    </row>
    <row r="191" spans="1:10" ht="13.8" thickBot="1" x14ac:dyDescent="0.25">
      <c r="A191" s="21">
        <f t="shared" si="2"/>
        <v>182</v>
      </c>
      <c r="B191" s="29"/>
      <c r="C191" s="85"/>
      <c r="D191" s="82" t="s">
        <v>169</v>
      </c>
      <c r="E191" s="143" t="s">
        <v>162</v>
      </c>
      <c r="F191" s="144"/>
      <c r="G191" s="116" t="s">
        <v>14</v>
      </c>
      <c r="H191" s="591"/>
      <c r="I191" s="138" t="s">
        <v>319</v>
      </c>
      <c r="J191" s="12" t="s">
        <v>11</v>
      </c>
    </row>
    <row r="192" spans="1:10" ht="13.8" thickBot="1" x14ac:dyDescent="0.25">
      <c r="A192" s="21">
        <f t="shared" si="2"/>
        <v>183</v>
      </c>
      <c r="B192" s="29"/>
      <c r="C192" s="85"/>
      <c r="D192" s="85"/>
      <c r="E192" s="139" t="s">
        <v>163</v>
      </c>
      <c r="F192" s="140"/>
      <c r="G192" s="86" t="s">
        <v>164</v>
      </c>
      <c r="H192" s="606"/>
      <c r="I192" s="138" t="s">
        <v>319</v>
      </c>
      <c r="J192" s="12" t="s">
        <v>11</v>
      </c>
    </row>
    <row r="193" spans="1:10" ht="27" thickBot="1" x14ac:dyDescent="0.25">
      <c r="A193" s="21">
        <f t="shared" si="2"/>
        <v>184</v>
      </c>
      <c r="B193" s="29"/>
      <c r="C193" s="85"/>
      <c r="D193" s="85"/>
      <c r="E193" s="139" t="s">
        <v>165</v>
      </c>
      <c r="F193" s="140"/>
      <c r="G193" s="86" t="s">
        <v>14</v>
      </c>
      <c r="H193" s="586"/>
      <c r="I193" s="138" t="s">
        <v>319</v>
      </c>
      <c r="J193" s="12" t="s">
        <v>11</v>
      </c>
    </row>
    <row r="194" spans="1:10" ht="27" thickBot="1" x14ac:dyDescent="0.25">
      <c r="A194" s="21">
        <f t="shared" si="2"/>
        <v>185</v>
      </c>
      <c r="B194" s="29"/>
      <c r="C194" s="85"/>
      <c r="D194" s="85"/>
      <c r="E194" s="141" t="s">
        <v>166</v>
      </c>
      <c r="F194" s="29"/>
      <c r="G194" s="142" t="s">
        <v>14</v>
      </c>
      <c r="H194" s="595"/>
      <c r="I194" s="138" t="s">
        <v>319</v>
      </c>
      <c r="J194" s="12" t="s">
        <v>11</v>
      </c>
    </row>
    <row r="195" spans="1:10" ht="27" thickBot="1" x14ac:dyDescent="0.25">
      <c r="A195" s="21">
        <f t="shared" si="2"/>
        <v>186</v>
      </c>
      <c r="B195" s="29"/>
      <c r="C195" s="85"/>
      <c r="D195" s="82" t="s">
        <v>170</v>
      </c>
      <c r="E195" s="143" t="s">
        <v>171</v>
      </c>
      <c r="F195" s="144"/>
      <c r="G195" s="116" t="s">
        <v>120</v>
      </c>
      <c r="H195" s="586"/>
      <c r="I195" s="72" t="s">
        <v>322</v>
      </c>
      <c r="J195" s="12" t="s">
        <v>11</v>
      </c>
    </row>
    <row r="196" spans="1:10" ht="13.8" thickBot="1" x14ac:dyDescent="0.25">
      <c r="A196" s="21">
        <f t="shared" si="2"/>
        <v>187</v>
      </c>
      <c r="B196" s="29"/>
      <c r="C196" s="85"/>
      <c r="D196" s="85"/>
      <c r="E196" s="139" t="s">
        <v>172</v>
      </c>
      <c r="F196" s="140"/>
      <c r="G196" s="86" t="s">
        <v>14</v>
      </c>
      <c r="H196" s="586"/>
      <c r="I196" s="36" t="s">
        <v>311</v>
      </c>
      <c r="J196" s="12" t="s">
        <v>11</v>
      </c>
    </row>
    <row r="197" spans="1:10" ht="13.8" thickBot="1" x14ac:dyDescent="0.25">
      <c r="A197" s="21">
        <f t="shared" si="2"/>
        <v>188</v>
      </c>
      <c r="B197" s="29"/>
      <c r="C197" s="85"/>
      <c r="D197" s="85"/>
      <c r="E197" s="139" t="s">
        <v>173</v>
      </c>
      <c r="F197" s="140"/>
      <c r="G197" s="86" t="s">
        <v>14</v>
      </c>
      <c r="H197" s="586"/>
      <c r="I197" s="36" t="s">
        <v>311</v>
      </c>
      <c r="J197" s="12" t="s">
        <v>11</v>
      </c>
    </row>
    <row r="198" spans="1:10" ht="13.8" thickBot="1" x14ac:dyDescent="0.25">
      <c r="A198" s="21">
        <f t="shared" si="2"/>
        <v>189</v>
      </c>
      <c r="B198" s="29"/>
      <c r="C198" s="85"/>
      <c r="D198" s="85"/>
      <c r="E198" s="139" t="s">
        <v>174</v>
      </c>
      <c r="F198" s="140"/>
      <c r="G198" s="86" t="s">
        <v>14</v>
      </c>
      <c r="H198" s="586"/>
      <c r="I198" s="36" t="s">
        <v>311</v>
      </c>
      <c r="J198" s="12" t="s">
        <v>11</v>
      </c>
    </row>
    <row r="199" spans="1:10" ht="13.8" thickBot="1" x14ac:dyDescent="0.25">
      <c r="A199" s="21">
        <f t="shared" si="2"/>
        <v>190</v>
      </c>
      <c r="B199" s="29"/>
      <c r="C199" s="85"/>
      <c r="D199" s="85"/>
      <c r="E199" s="139" t="s">
        <v>175</v>
      </c>
      <c r="F199" s="140"/>
      <c r="G199" s="86" t="s">
        <v>14</v>
      </c>
      <c r="H199" s="586"/>
      <c r="I199" s="36" t="s">
        <v>311</v>
      </c>
      <c r="J199" s="12" t="s">
        <v>11</v>
      </c>
    </row>
    <row r="200" spans="1:10" ht="27" thickBot="1" x14ac:dyDescent="0.25">
      <c r="A200" s="21">
        <f t="shared" si="2"/>
        <v>191</v>
      </c>
      <c r="B200" s="29"/>
      <c r="C200" s="85"/>
      <c r="D200" s="85"/>
      <c r="E200" s="141" t="s">
        <v>176</v>
      </c>
      <c r="F200" s="29"/>
      <c r="G200" s="142" t="s">
        <v>14</v>
      </c>
      <c r="H200" s="595"/>
      <c r="I200" s="43" t="s">
        <v>311</v>
      </c>
      <c r="J200" s="12" t="s">
        <v>11</v>
      </c>
    </row>
    <row r="201" spans="1:10" ht="13.8" thickBot="1" x14ac:dyDescent="0.25">
      <c r="A201" s="21">
        <f t="shared" si="2"/>
        <v>192</v>
      </c>
      <c r="B201" s="29"/>
      <c r="C201" s="85"/>
      <c r="D201" s="82" t="s">
        <v>177</v>
      </c>
      <c r="E201" s="143" t="s">
        <v>178</v>
      </c>
      <c r="F201" s="144"/>
      <c r="G201" s="116" t="s">
        <v>179</v>
      </c>
      <c r="H201" s="586"/>
      <c r="I201" s="72" t="s">
        <v>311</v>
      </c>
      <c r="J201" s="12" t="s">
        <v>11</v>
      </c>
    </row>
    <row r="202" spans="1:10" ht="13.8" thickBot="1" x14ac:dyDescent="0.25">
      <c r="A202" s="21">
        <f t="shared" si="2"/>
        <v>193</v>
      </c>
      <c r="B202" s="29"/>
      <c r="C202" s="85"/>
      <c r="D202" s="85"/>
      <c r="E202" s="139" t="s">
        <v>172</v>
      </c>
      <c r="F202" s="140"/>
      <c r="G202" s="86" t="s">
        <v>14</v>
      </c>
      <c r="H202" s="586"/>
      <c r="I202" s="36" t="s">
        <v>311</v>
      </c>
      <c r="J202" s="12" t="s">
        <v>11</v>
      </c>
    </row>
    <row r="203" spans="1:10" ht="13.8" thickBot="1" x14ac:dyDescent="0.25">
      <c r="A203" s="21">
        <f t="shared" si="2"/>
        <v>194</v>
      </c>
      <c r="B203" s="29"/>
      <c r="C203" s="85"/>
      <c r="D203" s="85"/>
      <c r="E203" s="139" t="s">
        <v>173</v>
      </c>
      <c r="F203" s="140"/>
      <c r="G203" s="86" t="s">
        <v>14</v>
      </c>
      <c r="H203" s="586"/>
      <c r="I203" s="36" t="s">
        <v>311</v>
      </c>
      <c r="J203" s="12" t="s">
        <v>11</v>
      </c>
    </row>
    <row r="204" spans="1:10" ht="13.8" thickBot="1" x14ac:dyDescent="0.25">
      <c r="A204" s="21">
        <f t="shared" si="2"/>
        <v>195</v>
      </c>
      <c r="B204" s="29"/>
      <c r="C204" s="85"/>
      <c r="D204" s="85"/>
      <c r="E204" s="139" t="s">
        <v>174</v>
      </c>
      <c r="F204" s="140"/>
      <c r="G204" s="86" t="s">
        <v>14</v>
      </c>
      <c r="H204" s="586"/>
      <c r="I204" s="36" t="s">
        <v>311</v>
      </c>
      <c r="J204" s="12" t="s">
        <v>11</v>
      </c>
    </row>
    <row r="205" spans="1:10" ht="27" thickBot="1" x14ac:dyDescent="0.25">
      <c r="A205" s="21">
        <f t="shared" si="2"/>
        <v>196</v>
      </c>
      <c r="B205" s="29"/>
      <c r="C205" s="85"/>
      <c r="D205" s="85"/>
      <c r="E205" s="139" t="s">
        <v>180</v>
      </c>
      <c r="F205" s="140"/>
      <c r="G205" s="86" t="s">
        <v>14</v>
      </c>
      <c r="H205" s="586"/>
      <c r="I205" s="36" t="s">
        <v>311</v>
      </c>
      <c r="J205" s="12" t="s">
        <v>11</v>
      </c>
    </row>
    <row r="206" spans="1:10" ht="27" thickBot="1" x14ac:dyDescent="0.25">
      <c r="A206" s="21">
        <f t="shared" si="2"/>
        <v>197</v>
      </c>
      <c r="B206" s="29"/>
      <c r="C206" s="85"/>
      <c r="D206" s="85"/>
      <c r="E206" s="141" t="s">
        <v>181</v>
      </c>
      <c r="F206" s="29"/>
      <c r="G206" s="142" t="s">
        <v>14</v>
      </c>
      <c r="H206" s="590"/>
      <c r="I206" s="43" t="s">
        <v>311</v>
      </c>
      <c r="J206" s="12" t="s">
        <v>11</v>
      </c>
    </row>
    <row r="207" spans="1:10" ht="27" thickBot="1" x14ac:dyDescent="0.25">
      <c r="A207" s="21">
        <f t="shared" si="2"/>
        <v>198</v>
      </c>
      <c r="B207" s="29"/>
      <c r="C207" s="82" t="s">
        <v>182</v>
      </c>
      <c r="D207" s="53" t="s">
        <v>183</v>
      </c>
      <c r="E207" s="143" t="s">
        <v>18</v>
      </c>
      <c r="F207" s="144"/>
      <c r="G207" s="145" t="s">
        <v>14</v>
      </c>
      <c r="H207" s="591"/>
      <c r="I207" s="72" t="s">
        <v>344</v>
      </c>
      <c r="J207" s="12" t="s">
        <v>11</v>
      </c>
    </row>
    <row r="208" spans="1:10" ht="27" thickBot="1" x14ac:dyDescent="0.25">
      <c r="A208" s="21">
        <f t="shared" si="2"/>
        <v>199</v>
      </c>
      <c r="B208" s="29"/>
      <c r="C208" s="85"/>
      <c r="D208" s="85"/>
      <c r="E208" s="139" t="s">
        <v>184</v>
      </c>
      <c r="F208" s="140"/>
      <c r="G208" s="59" t="s">
        <v>179</v>
      </c>
      <c r="H208" s="586"/>
      <c r="I208" s="84" t="s">
        <v>343</v>
      </c>
      <c r="J208" s="12" t="s">
        <v>11</v>
      </c>
    </row>
    <row r="209" spans="1:10" ht="13.8" thickBot="1" x14ac:dyDescent="0.25">
      <c r="A209" s="21">
        <f t="shared" si="2"/>
        <v>200</v>
      </c>
      <c r="B209" s="29"/>
      <c r="C209" s="85"/>
      <c r="D209" s="85"/>
      <c r="E209" s="139" t="s">
        <v>185</v>
      </c>
      <c r="F209" s="140"/>
      <c r="G209" s="86" t="s">
        <v>14</v>
      </c>
      <c r="H209" s="586"/>
      <c r="I209" s="36" t="s">
        <v>342</v>
      </c>
      <c r="J209" s="12" t="s">
        <v>11</v>
      </c>
    </row>
    <row r="210" spans="1:10" ht="13.8" thickBot="1" x14ac:dyDescent="0.25">
      <c r="A210" s="21">
        <f t="shared" si="2"/>
        <v>201</v>
      </c>
      <c r="B210" s="29"/>
      <c r="C210" s="85"/>
      <c r="D210" s="85"/>
      <c r="E210" s="139" t="s">
        <v>186</v>
      </c>
      <c r="F210" s="140"/>
      <c r="G210" s="86" t="s">
        <v>14</v>
      </c>
      <c r="H210" s="586"/>
      <c r="I210" s="36" t="s">
        <v>341</v>
      </c>
      <c r="J210" s="12" t="s">
        <v>11</v>
      </c>
    </row>
    <row r="211" spans="1:10" ht="13.8" thickBot="1" x14ac:dyDescent="0.25">
      <c r="A211" s="21">
        <f t="shared" si="2"/>
        <v>202</v>
      </c>
      <c r="B211" s="29"/>
      <c r="C211" s="85"/>
      <c r="D211" s="146"/>
      <c r="E211" s="147" t="s">
        <v>187</v>
      </c>
      <c r="F211" s="67"/>
      <c r="G211" s="123" t="s">
        <v>14</v>
      </c>
      <c r="H211" s="595"/>
      <c r="I211" s="65" t="s">
        <v>340</v>
      </c>
      <c r="J211" s="12" t="s">
        <v>11</v>
      </c>
    </row>
    <row r="212" spans="1:10" ht="13.8" thickBot="1" x14ac:dyDescent="0.25">
      <c r="A212" s="21">
        <f t="shared" si="2"/>
        <v>203</v>
      </c>
      <c r="B212" s="29"/>
      <c r="C212" s="85"/>
      <c r="D212" s="82" t="s">
        <v>188</v>
      </c>
      <c r="E212" s="143" t="s">
        <v>18</v>
      </c>
      <c r="F212" s="144"/>
      <c r="G212" s="83" t="s">
        <v>14</v>
      </c>
      <c r="H212" s="585"/>
      <c r="I212" s="72" t="s">
        <v>311</v>
      </c>
      <c r="J212" s="12" t="s">
        <v>11</v>
      </c>
    </row>
    <row r="213" spans="1:10" ht="13.8" thickBot="1" x14ac:dyDescent="0.25">
      <c r="A213" s="21">
        <f t="shared" si="2"/>
        <v>204</v>
      </c>
      <c r="B213" s="29"/>
      <c r="C213" s="85"/>
      <c r="D213" s="85"/>
      <c r="E213" s="139" t="s">
        <v>184</v>
      </c>
      <c r="F213" s="140"/>
      <c r="G213" s="86" t="s">
        <v>120</v>
      </c>
      <c r="H213" s="586"/>
      <c r="I213" s="84" t="s">
        <v>311</v>
      </c>
      <c r="J213" s="12" t="s">
        <v>11</v>
      </c>
    </row>
    <row r="214" spans="1:10" ht="13.8" thickBot="1" x14ac:dyDescent="0.25">
      <c r="A214" s="21">
        <f t="shared" si="2"/>
        <v>205</v>
      </c>
      <c r="B214" s="29"/>
      <c r="C214" s="85"/>
      <c r="D214" s="85"/>
      <c r="E214" s="139" t="s">
        <v>185</v>
      </c>
      <c r="F214" s="140"/>
      <c r="G214" s="86" t="s">
        <v>14</v>
      </c>
      <c r="H214" s="586"/>
      <c r="I214" s="36" t="s">
        <v>311</v>
      </c>
      <c r="J214" s="12" t="s">
        <v>11</v>
      </c>
    </row>
    <row r="215" spans="1:10" ht="13.8" thickBot="1" x14ac:dyDescent="0.25">
      <c r="A215" s="21">
        <f t="shared" si="2"/>
        <v>206</v>
      </c>
      <c r="B215" s="29"/>
      <c r="C215" s="85"/>
      <c r="D215" s="85"/>
      <c r="E215" s="139" t="s">
        <v>186</v>
      </c>
      <c r="F215" s="140"/>
      <c r="G215" s="86" t="s">
        <v>14</v>
      </c>
      <c r="H215" s="586"/>
      <c r="I215" s="36" t="s">
        <v>311</v>
      </c>
      <c r="J215" s="12" t="s">
        <v>11</v>
      </c>
    </row>
    <row r="216" spans="1:10" ht="13.8" thickBot="1" x14ac:dyDescent="0.25">
      <c r="A216" s="21">
        <f t="shared" si="2"/>
        <v>207</v>
      </c>
      <c r="B216" s="67"/>
      <c r="C216" s="146"/>
      <c r="D216" s="146"/>
      <c r="E216" s="148" t="s">
        <v>187</v>
      </c>
      <c r="F216" s="149"/>
      <c r="G216" s="64" t="s">
        <v>14</v>
      </c>
      <c r="H216" s="595"/>
      <c r="I216" s="65" t="s">
        <v>311</v>
      </c>
      <c r="J216" s="12" t="s">
        <v>11</v>
      </c>
    </row>
    <row r="217" spans="1:10" x14ac:dyDescent="0.2">
      <c r="B217" s="12" t="s">
        <v>276</v>
      </c>
      <c r="C217" s="13" t="s">
        <v>276</v>
      </c>
      <c r="D217" s="13" t="s">
        <v>276</v>
      </c>
      <c r="E217" s="13" t="s">
        <v>276</v>
      </c>
      <c r="F217" s="13" t="s">
        <v>276</v>
      </c>
      <c r="G217" s="1" t="s">
        <v>276</v>
      </c>
      <c r="H217" s="452" t="s">
        <v>276</v>
      </c>
      <c r="I217" s="6" t="s">
        <v>276</v>
      </c>
      <c r="J217" s="12" t="s">
        <v>276</v>
      </c>
    </row>
  </sheetData>
  <sheetProtection algorithmName="SHA-512" hashValue="HP5WWuFJBkHBU0sxCRZetjLFPjb+nUceOpwFfAWHQlE3VIaM210GnSBoR2QaAzxeSLxKVLjg1k/bGtFBIaYtIg==" saltValue="3WwQCIx5FOBVU/ilwosUaw==" spinCount="100000" sheet="1" objects="1" scenarios="1" formatColumns="0" formatRows="0"/>
  <phoneticPr fontId="3"/>
  <conditionalFormatting sqref="C11:I18">
    <cfRule type="expression" dxfId="50" priority="13">
      <formula>$H$10="コンソーシアムによる参加登録"</formula>
    </cfRule>
  </conditionalFormatting>
  <conditionalFormatting sqref="C19:I56">
    <cfRule type="expression" dxfId="49" priority="7">
      <formula>$H$10="単一事業者による参加登録"</formula>
    </cfRule>
  </conditionalFormatting>
  <conditionalFormatting sqref="D104:D118 G104:I118">
    <cfRule type="expression" dxfId="48" priority="12">
      <formula>$H$102="なし"</formula>
    </cfRule>
  </conditionalFormatting>
  <conditionalFormatting sqref="D122:G126 I122:I126">
    <cfRule type="expression" dxfId="47" priority="11">
      <formula>$H$121="なし"</formula>
    </cfRule>
  </conditionalFormatting>
  <conditionalFormatting sqref="D77:I77">
    <cfRule type="expression" dxfId="46" priority="10">
      <formula>AND(COUNTIF($H$75,"*混焼*")=0,COUNTIF(#REF!,"*混焼*")=0)</formula>
    </cfRule>
  </conditionalFormatting>
  <conditionalFormatting sqref="D120:I120">
    <cfRule type="expression" dxfId="45" priority="5">
      <formula>$H$119="なし"</formula>
    </cfRule>
  </conditionalFormatting>
  <conditionalFormatting sqref="D127:I127">
    <cfRule type="expression" dxfId="44" priority="9">
      <formula>NOT(OR($H$74="既設火力の改修",#REF!="LNG専焼火力"))</formula>
    </cfRule>
  </conditionalFormatting>
  <conditionalFormatting sqref="E11:F18">
    <cfRule type="expression" dxfId="43" priority="17">
      <formula>$G$9="コンソーシアムによる参加登録"</formula>
    </cfRule>
  </conditionalFormatting>
  <conditionalFormatting sqref="E19:F56">
    <cfRule type="expression" dxfId="42" priority="14">
      <formula>$G$9="単一事業者による参加登録"</formula>
    </cfRule>
  </conditionalFormatting>
  <conditionalFormatting sqref="E104:F118">
    <cfRule type="expression" dxfId="41" priority="16">
      <formula>$G$117="なし"</formula>
    </cfRule>
  </conditionalFormatting>
  <conditionalFormatting sqref="E120:F120">
    <cfRule type="expression" dxfId="40" priority="15">
      <formula>$G$142="なし"</formula>
    </cfRule>
  </conditionalFormatting>
  <conditionalFormatting sqref="E156:F156">
    <cfRule type="expression" dxfId="39" priority="6">
      <formula>OR($G$170="プロジェクトファイナンス",$G$170="コーポレートファイナンス")</formula>
    </cfRule>
  </conditionalFormatting>
  <conditionalFormatting sqref="G156:I156">
    <cfRule type="expression" dxfId="38" priority="8">
      <formula>OR($H$155="プロジェクトファイナンス",$H$155="コーポレートファイナンス")</formula>
    </cfRule>
  </conditionalFormatting>
  <conditionalFormatting sqref="H122:H126">
    <cfRule type="expression" dxfId="37" priority="4">
      <formula>$H$119="なし"</formula>
    </cfRule>
  </conditionalFormatting>
  <conditionalFormatting sqref="D130:I130">
    <cfRule type="expression" dxfId="36" priority="3">
      <formula>NOT(OR($H$74="既設火力の改修",#REF!="LNG専焼火力"))</formula>
    </cfRule>
  </conditionalFormatting>
  <conditionalFormatting sqref="D131:I131">
    <cfRule type="expression" dxfId="35" priority="2">
      <formula>NOT(OR($H$74="既設火力の改修",#REF!="LNG専焼火力"))</formula>
    </cfRule>
  </conditionalFormatting>
  <conditionalFormatting sqref="B179:I216">
    <cfRule type="expression" dxfId="34" priority="1">
      <formula>NOT(OR($H$76="バイオマス専焼",$H$76="既設火力の化石 kW 部分の全てをバイオマス化するための改修"))</formula>
    </cfRule>
  </conditionalFormatting>
  <dataValidations count="28">
    <dataValidation type="list" allowBlank="1" showInputMessage="1" showErrorMessage="1" sqref="H76" xr:uid="{80C6513C-FB2D-4465-8FA2-B7BA11990A2F}">
      <formula1>INDIRECT($H$74&amp;$H$75)</formula1>
    </dataValidation>
    <dataValidation type="textLength" operator="equal" allowBlank="1" showInputMessage="1" showErrorMessage="1" errorTitle="無効な入力" error="4桁の数字で入力してください" sqref="H58" xr:uid="{1B2D5B71-D340-4E30-AC0E-DDE07DBCE3E5}">
      <formula1>4</formula1>
    </dataValidation>
    <dataValidation type="list" allowBlank="1" showInputMessage="1" showErrorMessage="1" sqref="H121" xr:uid="{1A77A3CF-811E-44CA-93BD-5FA78520A03B}">
      <formula1>"○"</formula1>
    </dataValidation>
    <dataValidation type="list" allowBlank="1" showInputMessage="1" showErrorMessage="1" sqref="H71" xr:uid="{E96C639F-EBB4-4AEC-8836-A73882136110}">
      <formula1>"1.北海道,2.東北,3.東京,4.中部,5.北陸,6.関西,7.中国,8.四国,9.九州"</formula1>
    </dataValidation>
    <dataValidation type="custom" allowBlank="1" showInputMessage="1" showErrorMessage="1" errorTitle="無効な入力" error="YYYYMM形式で入力してください" sqref="H136 H89 H93" xr:uid="{AD3DCC81-6C70-45BD-8DC0-E5A0A625EFAA}">
      <formula1>AND(LENB(H89)=6,ISNUMBER(TEXT(H89,"0000!/00")*1))</formula1>
    </dataValidation>
    <dataValidation type="whole" operator="greaterThanOrEqual" allowBlank="1" showInputMessage="1" showErrorMessage="1" errorTitle="無効な入力" error="0以上の半角数字で入力してください" sqref="H82:H87 H78:H80" xr:uid="{6C051009-6E77-4820-AC29-B81F9F7F37C1}">
      <formula1>0</formula1>
    </dataValidation>
    <dataValidation type="list" allowBlank="1" showInputMessage="1" showErrorMessage="1" sqref="H74" xr:uid="{99E0B9D0-B459-4610-82DC-326F2E42E7BF}">
      <formula1>"新設,リプレース等,既設火力の改修"</formula1>
    </dataValidation>
    <dataValidation type="list" allowBlank="1" showInputMessage="1" showErrorMessage="1" sqref="H75" xr:uid="{3E7D8AD5-F7EA-476E-9995-5F5CDD858805}">
      <formula1>INDIRECT($H$74)</formula1>
    </dataValidation>
    <dataValidation type="custom" allowBlank="1" showInputMessage="1" showErrorMessage="1" errorTitle="無効な入力" error="半角英数字で入力してください" sqref="H92 H95:H99" xr:uid="{FA2B6ACC-A3F2-4A43-A42D-BA3681AE6955}">
      <formula1>LEN(H92)=LENB(H92)</formula1>
    </dataValidation>
    <dataValidation type="textLength" operator="equal" allowBlank="1" showInputMessage="1" showErrorMessage="1" errorTitle="無効な入力" error="22桁の半角数字で入力してください" sqref="H69" xr:uid="{66CC0452-980E-4B68-8DC1-5D6658E706AE}">
      <formula1>22</formula1>
    </dataValidation>
    <dataValidation type="list" allowBlank="1" showInputMessage="1" showErrorMessage="1" sqref="H155" xr:uid="{263E1D2B-EB4D-4812-B4BA-6DD4C2DB00B5}">
      <formula1>"プロジェクトファイナンス,コーポレートファイナンス,その他"</formula1>
    </dataValidation>
    <dataValidation type="whole" allowBlank="1" showInputMessage="1" showErrorMessage="1" errorTitle="無効な入力" error="13桁の数字で入力してください" sqref="H14 H32 H23 H41 H50" xr:uid="{758A0B13-4BB8-4839-849E-EC5A8B528871}">
      <formula1>1000000000000</formula1>
      <formula2>9999999999999</formula2>
    </dataValidation>
    <dataValidation type="list" allowBlank="1" showInputMessage="1" showErrorMessage="1" sqref="H10" xr:uid="{B9447F1F-21D6-4E70-AAAD-5A1A9581031B}">
      <formula1>"単一事業者による参加登録,コンソーシアムによる参加登録"</formula1>
    </dataValidation>
    <dataValidation type="textLength" imeMode="halfAlpha" operator="equal" allowBlank="1" showInputMessage="1" showErrorMessage="1" errorTitle="無効な入力" error="半角英数字5桁で入力してください" sqref="H70" xr:uid="{8EDB9226-6A8D-4044-B0F0-7FE0212DC741}">
      <formula1>5</formula1>
    </dataValidation>
    <dataValidation type="whole" operator="greaterThanOrEqual" allowBlank="1" showInputMessage="1" showErrorMessage="1" errorTitle="無効な入力" error="0以上の整数値を入力してください" sqref="H192 H188 H184 H180 H178 H154" xr:uid="{06AD5594-58DC-4DDA-B332-039A59F59D85}">
      <formula1>0</formula1>
    </dataValidation>
    <dataValidation type="custom" operator="greaterThanOrEqual" allowBlank="1" showInputMessage="1" showErrorMessage="1" errorTitle="無効な入力" error="YYYYMMDD形式で入力してください" sqref="H201 H195 H132 H213 H208" xr:uid="{6DC98DD0-4A9B-46C2-9EFE-617DAD2DABD1}">
      <formula1>AND(LEN(H132)=8,ISNUMBER(TEXT(H132,"0000!/00!/00")*1))</formula1>
    </dataValidation>
    <dataValidation type="list" allowBlank="1" showInputMessage="1" showErrorMessage="1" sqref="H119 H127 H102:H103 H90:H91 H130:H131" xr:uid="{3F27B54E-926C-44AE-ACF1-2A5D043F24AB}">
      <formula1>"あり,なし"</formula1>
    </dataValidation>
    <dataValidation type="list" allowBlank="1" showInputMessage="1" showErrorMessage="1" sqref="H128:H129" xr:uid="{1F925E95-F6CE-4302-BA3A-67E1041C6B94}">
      <formula1>"希望している,希望しない"</formula1>
    </dataValidation>
    <dataValidation type="whole" operator="greaterThanOrEqual" allowBlank="1" showInputMessage="1" showErrorMessage="1" errorTitle="無効な入力" error="0以上の整数を入力してください" sqref="H137:H138 H133" xr:uid="{986A8F47-F6E6-4E70-8838-DE4C7F62E714}">
      <formula1>0</formula1>
    </dataValidation>
    <dataValidation type="list" allowBlank="1" showInputMessage="1" showErrorMessage="1" sqref="H134" xr:uid="{74D20F02-DC21-4A40-AA1F-875179EF27ED}">
      <formula1>"必要,不要"</formula1>
    </dataValidation>
    <dataValidation type="custom" allowBlank="1" showInputMessage="1" showErrorMessage="1" errorTitle="無効な入力" error="13桁の半角数字を入力してください" sqref="H64" xr:uid="{B13C7706-FAFE-46B9-917F-93CC0B480F2E}">
      <formula1>AND(ISNUMBER(H64),LEN(H64)=13)</formula1>
    </dataValidation>
    <dataValidation type="custom" allowBlank="1" showInputMessage="1" showErrorMessage="1" sqref="H81" xr:uid="{A221AAD4-F7B2-45E0-934A-B68CF9872B87}">
      <formula1>$H$78-$H$79-$H$80</formula1>
    </dataValidation>
    <dataValidation type="textLength" imeMode="disabled" operator="equal" allowBlank="1" showInputMessage="1" showErrorMessage="1" errorTitle="無効な入力" error="半角英数字10桁で入力してください" sqref="H115 H112 H109 H120 H106 H60 H118 H122:H126" xr:uid="{4551696E-5F88-49C1-9630-A5B5041671B3}">
      <formula1>10</formula1>
    </dataValidation>
    <dataValidation type="textLength" imeMode="disabled" operator="equal" allowBlank="1" showInputMessage="1" showErrorMessage="1" errorTitle="無効な入力" error="半角英数字4桁で入力してください" sqref="H113 H104 H107 H110 H116 H11" xr:uid="{31F7C00A-9CBC-4599-8E72-7BEF6C309424}">
      <formula1>4</formula1>
    </dataValidation>
    <dataValidation type="textLength" imeMode="disabled" allowBlank="1" showInputMessage="1" showErrorMessage="1" error="半角英数字4桁で入力してください" sqref="H20" xr:uid="{7D9B8CB6-A9B6-4D1D-8BC6-CFFF09A24118}">
      <formula1>4</formula1>
      <formula2>4</formula2>
    </dataValidation>
    <dataValidation allowBlank="1" showInputMessage="1" showErrorMessage="1" errorTitle="無効な入力" error="YYYYMM形式で入力してください" sqref="H94" xr:uid="{847FE9EE-F2B4-4F85-8799-6FAB39D0EDC3}"/>
    <dataValidation operator="greaterThanOrEqual" allowBlank="1" showInputMessage="1" showErrorMessage="1" errorTitle="無効な入力" error="0以上の半角数字で入力してください" sqref="H100" xr:uid="{4958475F-B7BF-468E-996E-FD321A37A27A}"/>
    <dataValidation type="decimal" allowBlank="1" showInputMessage="1" showErrorMessage="1" errorTitle="無効な入力" error="0以上100以下の数値(整数または小数点を含む数)を入力してください。" sqref="H28:H29 H77 H168 H165 H162 H159 H152 H149 H146 H143 H140 H171 H37:H38 H46:H47 H55:H56" xr:uid="{60A5E521-5DBF-4A43-8A84-ECCFA8E2C427}">
      <formula1>0</formula1>
      <formula2>100</formula2>
    </dataValidation>
  </dataValidations>
  <pageMargins left="0.70866141732283472" right="0.70866141732283472" top="0.74803149606299213" bottom="0.74803149606299213" header="0.31496062992125984" footer="0.31496062992125984"/>
  <pageSetup paperSize="8" scale="72" fitToHeight="0" orientation="landscape" horizontalDpi="1200" verticalDpi="1200" r:id="rId1"/>
  <headerFooter>
    <oddHeader>&amp;L&amp;F&amp;C&amp;A&amp;R&amp;D</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4ACF8-41ED-42E0-AE2D-3EC256B304EA}">
  <sheetPr codeName="Sheet1">
    <pageSetUpPr fitToPage="1"/>
  </sheetPr>
  <dimension ref="A1:O217"/>
  <sheetViews>
    <sheetView showGridLines="0" tabSelected="1" zoomScale="70" zoomScaleNormal="70" workbookViewId="0"/>
  </sheetViews>
  <sheetFormatPr defaultColWidth="17.1796875" defaultRowHeight="13.2" x14ac:dyDescent="0.2"/>
  <cols>
    <col min="1" max="1" width="3.90625" style="452" customWidth="1"/>
    <col min="2" max="2" width="19.81640625" style="466" customWidth="1"/>
    <col min="3" max="3" width="21.453125" style="465" customWidth="1"/>
    <col min="4" max="4" width="37.1796875" style="465" customWidth="1"/>
    <col min="5" max="5" width="20.36328125" style="465" customWidth="1"/>
    <col min="6" max="6" width="8.7265625" style="465" customWidth="1"/>
    <col min="7" max="7" width="9" style="452" customWidth="1"/>
    <col min="8" max="8" width="35.08984375" style="444" customWidth="1"/>
    <col min="9" max="9" width="67.90625" style="579" customWidth="1"/>
    <col min="10" max="10" width="3.453125" style="466" customWidth="1"/>
    <col min="11" max="16384" width="17.1796875" style="579"/>
  </cols>
  <sheetData>
    <row r="1" spans="1:15" ht="16.2" x14ac:dyDescent="0.3">
      <c r="B1" s="453" t="s">
        <v>0</v>
      </c>
      <c r="C1" s="454"/>
      <c r="D1" s="455"/>
      <c r="E1" s="455"/>
      <c r="F1" s="455"/>
      <c r="G1" s="456"/>
      <c r="H1" s="445"/>
      <c r="I1" s="612" t="s">
        <v>477</v>
      </c>
      <c r="J1" s="456"/>
      <c r="K1" s="456"/>
      <c r="L1" s="456"/>
      <c r="M1" s="456"/>
      <c r="N1" s="456"/>
      <c r="O1" s="456"/>
    </row>
    <row r="2" spans="1:15" ht="15" x14ac:dyDescent="0.3">
      <c r="B2" s="457"/>
      <c r="C2" s="456"/>
      <c r="D2" s="456"/>
      <c r="E2" s="456"/>
      <c r="F2" s="456"/>
      <c r="G2" s="456"/>
      <c r="H2" s="445"/>
      <c r="I2" s="456"/>
      <c r="J2" s="456"/>
      <c r="K2" s="456"/>
      <c r="L2" s="456"/>
      <c r="M2" s="456"/>
      <c r="N2" s="456"/>
      <c r="O2" s="456"/>
    </row>
    <row r="3" spans="1:15" ht="15" x14ac:dyDescent="0.3">
      <c r="B3" s="458" t="s">
        <v>1</v>
      </c>
      <c r="C3" s="458" t="s">
        <v>2</v>
      </c>
      <c r="D3" s="456"/>
      <c r="E3" s="456"/>
      <c r="F3" s="456"/>
      <c r="G3" s="456"/>
      <c r="H3" s="445"/>
      <c r="I3" s="456"/>
      <c r="J3" s="456"/>
      <c r="K3" s="456"/>
      <c r="L3" s="456"/>
      <c r="M3" s="456"/>
      <c r="N3" s="456"/>
      <c r="O3" s="456"/>
    </row>
    <row r="4" spans="1:15" ht="15" x14ac:dyDescent="0.3">
      <c r="B4" s="459" t="s">
        <v>3</v>
      </c>
      <c r="C4" s="460" t="s">
        <v>4</v>
      </c>
      <c r="D4" s="461"/>
      <c r="E4" s="461"/>
      <c r="F4" s="461"/>
      <c r="G4" s="461"/>
      <c r="H4" s="446"/>
      <c r="I4" s="461"/>
      <c r="J4" s="456"/>
      <c r="K4" s="456"/>
      <c r="L4" s="456"/>
      <c r="M4" s="456"/>
      <c r="N4" s="456"/>
      <c r="O4" s="456"/>
    </row>
    <row r="5" spans="1:15" ht="15" x14ac:dyDescent="0.2">
      <c r="B5" s="462"/>
      <c r="C5" s="463" t="s">
        <v>294</v>
      </c>
      <c r="D5" s="464"/>
      <c r="E5" s="464"/>
      <c r="F5" s="464"/>
      <c r="G5" s="464"/>
      <c r="H5" s="447"/>
      <c r="I5" s="464"/>
      <c r="J5" s="464"/>
      <c r="K5" s="464"/>
      <c r="L5" s="464"/>
      <c r="M5" s="464"/>
      <c r="N5" s="464"/>
      <c r="O5" s="464"/>
    </row>
    <row r="6" spans="1:15" ht="15" x14ac:dyDescent="0.3">
      <c r="B6" s="459" t="s">
        <v>320</v>
      </c>
      <c r="C6" s="460" t="s">
        <v>321</v>
      </c>
    </row>
    <row r="7" spans="1:15" ht="15" x14ac:dyDescent="0.3">
      <c r="C7" s="460"/>
    </row>
    <row r="8" spans="1:15" ht="15.6" thickBot="1" x14ac:dyDescent="0.35">
      <c r="A8" s="467"/>
      <c r="B8" s="468"/>
      <c r="C8" s="456"/>
      <c r="D8" s="469"/>
      <c r="E8" s="469"/>
      <c r="F8" s="469"/>
      <c r="H8" s="449" t="s">
        <v>5</v>
      </c>
    </row>
    <row r="9" spans="1:15" s="466" customFormat="1" ht="13.8" thickBot="1" x14ac:dyDescent="0.35">
      <c r="A9" s="470" t="s">
        <v>6</v>
      </c>
      <c r="B9" s="471" t="s">
        <v>7</v>
      </c>
      <c r="C9" s="472"/>
      <c r="D9" s="472"/>
      <c r="E9" s="472"/>
      <c r="F9" s="472"/>
      <c r="G9" s="473" t="s">
        <v>8</v>
      </c>
      <c r="H9" s="450" t="s">
        <v>9</v>
      </c>
      <c r="I9" s="614" t="s">
        <v>10</v>
      </c>
      <c r="J9" s="466" t="s">
        <v>11</v>
      </c>
    </row>
    <row r="10" spans="1:15" s="466" customFormat="1" ht="27" thickBot="1" x14ac:dyDescent="0.35">
      <c r="A10" s="474">
        <f>ROW()-9</f>
        <v>1</v>
      </c>
      <c r="B10" s="475" t="s">
        <v>12</v>
      </c>
      <c r="C10" s="476" t="s">
        <v>13</v>
      </c>
      <c r="D10" s="477"/>
      <c r="E10" s="478"/>
      <c r="F10" s="478"/>
      <c r="G10" s="479" t="s">
        <v>14</v>
      </c>
      <c r="H10" s="27"/>
      <c r="I10" s="615" t="s">
        <v>325</v>
      </c>
      <c r="J10" s="466" t="s">
        <v>11</v>
      </c>
    </row>
    <row r="11" spans="1:15" s="466" customFormat="1" ht="13.8" thickBot="1" x14ac:dyDescent="0.35">
      <c r="A11" s="474">
        <f t="shared" ref="A11:A88" si="0">ROW()-9</f>
        <v>2</v>
      </c>
      <c r="B11" s="480"/>
      <c r="C11" s="481" t="s">
        <v>15</v>
      </c>
      <c r="D11" s="482"/>
      <c r="E11" s="483" t="s">
        <v>16</v>
      </c>
      <c r="F11" s="484"/>
      <c r="G11" s="485" t="s">
        <v>14</v>
      </c>
      <c r="H11" s="35"/>
      <c r="I11" s="616" t="s">
        <v>17</v>
      </c>
      <c r="J11" s="466" t="s">
        <v>11</v>
      </c>
    </row>
    <row r="12" spans="1:15" s="466" customFormat="1" ht="13.8" thickBot="1" x14ac:dyDescent="0.35">
      <c r="A12" s="474">
        <f t="shared" si="0"/>
        <v>3</v>
      </c>
      <c r="B12" s="480"/>
      <c r="C12" s="481"/>
      <c r="D12" s="482"/>
      <c r="E12" s="483" t="s">
        <v>18</v>
      </c>
      <c r="F12" s="484"/>
      <c r="G12" s="485" t="s">
        <v>14</v>
      </c>
      <c r="H12" s="37"/>
      <c r="I12" s="616" t="s">
        <v>19</v>
      </c>
      <c r="J12" s="466" t="s">
        <v>11</v>
      </c>
    </row>
    <row r="13" spans="1:15" s="466" customFormat="1" ht="13.8" thickBot="1" x14ac:dyDescent="0.35">
      <c r="A13" s="474">
        <f t="shared" si="0"/>
        <v>4</v>
      </c>
      <c r="B13" s="480"/>
      <c r="C13" s="481"/>
      <c r="D13" s="482"/>
      <c r="E13" s="483" t="s">
        <v>20</v>
      </c>
      <c r="F13" s="484"/>
      <c r="G13" s="485" t="s">
        <v>14</v>
      </c>
      <c r="H13" s="362"/>
      <c r="I13" s="616" t="s">
        <v>21</v>
      </c>
      <c r="J13" s="466" t="s">
        <v>11</v>
      </c>
    </row>
    <row r="14" spans="1:15" s="466" customFormat="1" ht="13.8" thickBot="1" x14ac:dyDescent="0.35">
      <c r="A14" s="474">
        <f t="shared" si="0"/>
        <v>5</v>
      </c>
      <c r="B14" s="480"/>
      <c r="C14" s="481"/>
      <c r="D14" s="482"/>
      <c r="E14" s="483" t="s">
        <v>22</v>
      </c>
      <c r="F14" s="484"/>
      <c r="G14" s="485" t="s">
        <v>14</v>
      </c>
      <c r="H14" s="38"/>
      <c r="I14" s="616" t="s">
        <v>23</v>
      </c>
      <c r="J14" s="466" t="s">
        <v>11</v>
      </c>
    </row>
    <row r="15" spans="1:15" s="466" customFormat="1" ht="27" thickBot="1" x14ac:dyDescent="0.35">
      <c r="A15" s="474">
        <f t="shared" si="0"/>
        <v>6</v>
      </c>
      <c r="B15" s="480"/>
      <c r="C15" s="481"/>
      <c r="D15" s="482"/>
      <c r="E15" s="486" t="s">
        <v>24</v>
      </c>
      <c r="F15" s="487"/>
      <c r="G15" s="485" t="s">
        <v>14</v>
      </c>
      <c r="H15" s="37"/>
      <c r="I15" s="616" t="s">
        <v>25</v>
      </c>
      <c r="J15" s="466" t="s">
        <v>11</v>
      </c>
    </row>
    <row r="16" spans="1:15" s="466" customFormat="1" ht="13.8" thickBot="1" x14ac:dyDescent="0.35">
      <c r="A16" s="474">
        <f t="shared" si="0"/>
        <v>7</v>
      </c>
      <c r="B16" s="480"/>
      <c r="C16" s="481"/>
      <c r="D16" s="482"/>
      <c r="E16" s="486" t="s">
        <v>26</v>
      </c>
      <c r="F16" s="487"/>
      <c r="G16" s="485" t="s">
        <v>14</v>
      </c>
      <c r="H16" s="37"/>
      <c r="I16" s="616" t="s">
        <v>27</v>
      </c>
      <c r="J16" s="466" t="s">
        <v>11</v>
      </c>
    </row>
    <row r="17" spans="1:10" s="466" customFormat="1" ht="13.8" thickBot="1" x14ac:dyDescent="0.35">
      <c r="A17" s="474">
        <f t="shared" si="0"/>
        <v>8</v>
      </c>
      <c r="B17" s="480"/>
      <c r="C17" s="481"/>
      <c r="D17" s="482"/>
      <c r="E17" s="486" t="s">
        <v>28</v>
      </c>
      <c r="F17" s="487"/>
      <c r="G17" s="488" t="s">
        <v>14</v>
      </c>
      <c r="H17" s="42"/>
      <c r="I17" s="617" t="s">
        <v>29</v>
      </c>
      <c r="J17" s="466" t="s">
        <v>11</v>
      </c>
    </row>
    <row r="18" spans="1:10" s="466" customFormat="1" ht="13.8" thickBot="1" x14ac:dyDescent="0.35">
      <c r="A18" s="474">
        <f t="shared" si="0"/>
        <v>9</v>
      </c>
      <c r="B18" s="480"/>
      <c r="C18" s="489"/>
      <c r="D18" s="490"/>
      <c r="E18" s="466" t="s">
        <v>30</v>
      </c>
      <c r="F18" s="491"/>
      <c r="G18" s="492" t="s">
        <v>31</v>
      </c>
      <c r="H18" s="48"/>
      <c r="I18" s="617" t="s">
        <v>32</v>
      </c>
      <c r="J18" s="466" t="s">
        <v>11</v>
      </c>
    </row>
    <row r="19" spans="1:10" s="466" customFormat="1" ht="13.8" thickBot="1" x14ac:dyDescent="0.35">
      <c r="A19" s="474">
        <f t="shared" si="0"/>
        <v>10</v>
      </c>
      <c r="B19" s="480"/>
      <c r="C19" s="481" t="s">
        <v>33</v>
      </c>
      <c r="D19" s="493" t="s">
        <v>34</v>
      </c>
      <c r="E19" s="494"/>
      <c r="F19" s="495"/>
      <c r="G19" s="479" t="s">
        <v>31</v>
      </c>
      <c r="H19" s="27"/>
      <c r="I19" s="615" t="s">
        <v>35</v>
      </c>
      <c r="J19" s="466" t="s">
        <v>11</v>
      </c>
    </row>
    <row r="20" spans="1:10" s="466" customFormat="1" ht="27" thickBot="1" x14ac:dyDescent="0.35">
      <c r="A20" s="474">
        <f t="shared" si="0"/>
        <v>11</v>
      </c>
      <c r="B20" s="480"/>
      <c r="C20" s="481"/>
      <c r="D20" s="496" t="s">
        <v>36</v>
      </c>
      <c r="E20" s="497" t="s">
        <v>16</v>
      </c>
      <c r="F20" s="498"/>
      <c r="G20" s="499" t="s">
        <v>31</v>
      </c>
      <c r="H20" s="57"/>
      <c r="I20" s="616" t="s">
        <v>326</v>
      </c>
      <c r="J20" s="466" t="s">
        <v>11</v>
      </c>
    </row>
    <row r="21" spans="1:10" s="466" customFormat="1" ht="13.8" thickBot="1" x14ac:dyDescent="0.35">
      <c r="A21" s="474">
        <f t="shared" si="0"/>
        <v>12</v>
      </c>
      <c r="B21" s="480"/>
      <c r="C21" s="481"/>
      <c r="D21" s="500"/>
      <c r="E21" s="483" t="s">
        <v>18</v>
      </c>
      <c r="F21" s="484"/>
      <c r="G21" s="501" t="s">
        <v>31</v>
      </c>
      <c r="H21" s="37"/>
      <c r="I21" s="616" t="s">
        <v>37</v>
      </c>
      <c r="J21" s="466" t="s">
        <v>11</v>
      </c>
    </row>
    <row r="22" spans="1:10" s="466" customFormat="1" ht="13.8" thickBot="1" x14ac:dyDescent="0.35">
      <c r="A22" s="474">
        <f t="shared" si="0"/>
        <v>13</v>
      </c>
      <c r="B22" s="480"/>
      <c r="C22" s="481"/>
      <c r="D22" s="500"/>
      <c r="E22" s="483" t="s">
        <v>20</v>
      </c>
      <c r="F22" s="484"/>
      <c r="G22" s="501" t="s">
        <v>31</v>
      </c>
      <c r="H22" s="37"/>
      <c r="I22" s="616" t="s">
        <v>38</v>
      </c>
      <c r="J22" s="466" t="s">
        <v>11</v>
      </c>
    </row>
    <row r="23" spans="1:10" s="466" customFormat="1" ht="13.8" thickBot="1" x14ac:dyDescent="0.35">
      <c r="A23" s="474">
        <f t="shared" si="0"/>
        <v>14</v>
      </c>
      <c r="B23" s="480"/>
      <c r="C23" s="481"/>
      <c r="D23" s="500"/>
      <c r="E23" s="483" t="s">
        <v>22</v>
      </c>
      <c r="F23" s="484"/>
      <c r="G23" s="501" t="s">
        <v>31</v>
      </c>
      <c r="H23" s="38"/>
      <c r="I23" s="616" t="s">
        <v>39</v>
      </c>
      <c r="J23" s="466" t="s">
        <v>11</v>
      </c>
    </row>
    <row r="24" spans="1:10" s="466" customFormat="1" ht="27" thickBot="1" x14ac:dyDescent="0.35">
      <c r="A24" s="474">
        <f t="shared" si="0"/>
        <v>15</v>
      </c>
      <c r="B24" s="480"/>
      <c r="C24" s="481"/>
      <c r="D24" s="500"/>
      <c r="E24" s="486" t="s">
        <v>24</v>
      </c>
      <c r="F24" s="487"/>
      <c r="G24" s="501" t="s">
        <v>31</v>
      </c>
      <c r="H24" s="37"/>
      <c r="I24" s="616" t="s">
        <v>40</v>
      </c>
      <c r="J24" s="466" t="s">
        <v>11</v>
      </c>
    </row>
    <row r="25" spans="1:10" s="466" customFormat="1" ht="13.8" thickBot="1" x14ac:dyDescent="0.35">
      <c r="A25" s="474">
        <f t="shared" si="0"/>
        <v>16</v>
      </c>
      <c r="B25" s="480"/>
      <c r="C25" s="481"/>
      <c r="D25" s="500"/>
      <c r="E25" s="483" t="s">
        <v>26</v>
      </c>
      <c r="F25" s="484"/>
      <c r="G25" s="501" t="s">
        <v>31</v>
      </c>
      <c r="H25" s="37"/>
      <c r="I25" s="616" t="s">
        <v>41</v>
      </c>
      <c r="J25" s="466" t="s">
        <v>11</v>
      </c>
    </row>
    <row r="26" spans="1:10" s="466" customFormat="1" ht="13.8" thickBot="1" x14ac:dyDescent="0.35">
      <c r="A26" s="474">
        <f t="shared" si="0"/>
        <v>17</v>
      </c>
      <c r="B26" s="480"/>
      <c r="C26" s="481"/>
      <c r="D26" s="500"/>
      <c r="E26" s="483" t="s">
        <v>28</v>
      </c>
      <c r="F26" s="484"/>
      <c r="G26" s="501" t="s">
        <v>14</v>
      </c>
      <c r="H26" s="60"/>
      <c r="I26" s="616" t="s">
        <v>29</v>
      </c>
      <c r="J26" s="466" t="s">
        <v>11</v>
      </c>
    </row>
    <row r="27" spans="1:10" s="466" customFormat="1" ht="13.8" thickBot="1" x14ac:dyDescent="0.35">
      <c r="A27" s="474">
        <f t="shared" si="0"/>
        <v>18</v>
      </c>
      <c r="B27" s="480"/>
      <c r="C27" s="481"/>
      <c r="D27" s="500"/>
      <c r="E27" s="483" t="s">
        <v>30</v>
      </c>
      <c r="F27" s="484"/>
      <c r="G27" s="501" t="s">
        <v>31</v>
      </c>
      <c r="H27" s="37"/>
      <c r="I27" s="616" t="s">
        <v>32</v>
      </c>
      <c r="J27" s="466" t="s">
        <v>11</v>
      </c>
    </row>
    <row r="28" spans="1:10" s="466" customFormat="1" ht="13.8" thickBot="1" x14ac:dyDescent="0.35">
      <c r="A28" s="474">
        <f t="shared" si="0"/>
        <v>19</v>
      </c>
      <c r="B28" s="480"/>
      <c r="C28" s="481"/>
      <c r="D28" s="500"/>
      <c r="E28" s="483" t="s">
        <v>42</v>
      </c>
      <c r="F28" s="484"/>
      <c r="G28" s="501" t="s">
        <v>43</v>
      </c>
      <c r="H28" s="432"/>
      <c r="I28" s="616" t="s">
        <v>44</v>
      </c>
      <c r="J28" s="466" t="s">
        <v>11</v>
      </c>
    </row>
    <row r="29" spans="1:10" s="466" customFormat="1" ht="13.8" thickBot="1" x14ac:dyDescent="0.35">
      <c r="A29" s="474">
        <f t="shared" si="0"/>
        <v>20</v>
      </c>
      <c r="B29" s="480"/>
      <c r="C29" s="481"/>
      <c r="D29" s="502"/>
      <c r="E29" s="503" t="s">
        <v>45</v>
      </c>
      <c r="F29" s="504"/>
      <c r="G29" s="505" t="s">
        <v>46</v>
      </c>
      <c r="H29" s="433"/>
      <c r="I29" s="618" t="s">
        <v>47</v>
      </c>
      <c r="J29" s="466" t="s">
        <v>11</v>
      </c>
    </row>
    <row r="30" spans="1:10" s="466" customFormat="1" ht="13.8" thickBot="1" x14ac:dyDescent="0.35">
      <c r="A30" s="474">
        <f t="shared" si="0"/>
        <v>21</v>
      </c>
      <c r="B30" s="480"/>
      <c r="C30" s="481"/>
      <c r="D30" s="496" t="s">
        <v>48</v>
      </c>
      <c r="E30" s="497" t="s">
        <v>18</v>
      </c>
      <c r="F30" s="498"/>
      <c r="G30" s="501" t="s">
        <v>31</v>
      </c>
      <c r="H30" s="37"/>
      <c r="I30" s="616" t="s">
        <v>37</v>
      </c>
      <c r="J30" s="466" t="s">
        <v>11</v>
      </c>
    </row>
    <row r="31" spans="1:10" s="466" customFormat="1" ht="13.8" thickBot="1" x14ac:dyDescent="0.35">
      <c r="A31" s="474">
        <f t="shared" si="0"/>
        <v>22</v>
      </c>
      <c r="B31" s="480"/>
      <c r="C31" s="481"/>
      <c r="D31" s="500"/>
      <c r="E31" s="483" t="s">
        <v>20</v>
      </c>
      <c r="F31" s="484"/>
      <c r="G31" s="501" t="s">
        <v>31</v>
      </c>
      <c r="H31" s="37"/>
      <c r="I31" s="616" t="s">
        <v>38</v>
      </c>
      <c r="J31" s="466" t="s">
        <v>11</v>
      </c>
    </row>
    <row r="32" spans="1:10" s="466" customFormat="1" ht="13.8" thickBot="1" x14ac:dyDescent="0.35">
      <c r="A32" s="474">
        <f t="shared" si="0"/>
        <v>23</v>
      </c>
      <c r="B32" s="480"/>
      <c r="C32" s="481"/>
      <c r="D32" s="500"/>
      <c r="E32" s="483" t="s">
        <v>22</v>
      </c>
      <c r="F32" s="484"/>
      <c r="G32" s="501" t="s">
        <v>31</v>
      </c>
      <c r="H32" s="38"/>
      <c r="I32" s="616" t="s">
        <v>39</v>
      </c>
      <c r="J32" s="466" t="s">
        <v>11</v>
      </c>
    </row>
    <row r="33" spans="1:10" s="466" customFormat="1" ht="27" thickBot="1" x14ac:dyDescent="0.35">
      <c r="A33" s="474">
        <f t="shared" si="0"/>
        <v>24</v>
      </c>
      <c r="B33" s="480"/>
      <c r="C33" s="481"/>
      <c r="D33" s="500"/>
      <c r="E33" s="483" t="s">
        <v>24</v>
      </c>
      <c r="F33" s="484"/>
      <c r="G33" s="501" t="s">
        <v>31</v>
      </c>
      <c r="H33" s="37"/>
      <c r="I33" s="616" t="s">
        <v>40</v>
      </c>
      <c r="J33" s="466" t="s">
        <v>11</v>
      </c>
    </row>
    <row r="34" spans="1:10" s="466" customFormat="1" ht="13.8" thickBot="1" x14ac:dyDescent="0.35">
      <c r="A34" s="474">
        <f t="shared" si="0"/>
        <v>25</v>
      </c>
      <c r="B34" s="480"/>
      <c r="C34" s="481"/>
      <c r="D34" s="500"/>
      <c r="E34" s="483" t="s">
        <v>26</v>
      </c>
      <c r="F34" s="484"/>
      <c r="G34" s="501" t="s">
        <v>31</v>
      </c>
      <c r="H34" s="37"/>
      <c r="I34" s="616" t="s">
        <v>41</v>
      </c>
      <c r="J34" s="466" t="s">
        <v>11</v>
      </c>
    </row>
    <row r="35" spans="1:10" s="466" customFormat="1" ht="13.8" thickBot="1" x14ac:dyDescent="0.35">
      <c r="A35" s="474">
        <f t="shared" si="0"/>
        <v>26</v>
      </c>
      <c r="B35" s="480"/>
      <c r="C35" s="481"/>
      <c r="D35" s="500"/>
      <c r="E35" s="483" t="s">
        <v>28</v>
      </c>
      <c r="F35" s="484"/>
      <c r="G35" s="501" t="s">
        <v>31</v>
      </c>
      <c r="H35" s="60"/>
      <c r="I35" s="616" t="s">
        <v>29</v>
      </c>
      <c r="J35" s="466" t="s">
        <v>11</v>
      </c>
    </row>
    <row r="36" spans="1:10" s="466" customFormat="1" ht="13.8" thickBot="1" x14ac:dyDescent="0.35">
      <c r="A36" s="474">
        <f t="shared" si="0"/>
        <v>27</v>
      </c>
      <c r="B36" s="480"/>
      <c r="C36" s="481"/>
      <c r="D36" s="500"/>
      <c r="E36" s="483" t="s">
        <v>49</v>
      </c>
      <c r="F36" s="484"/>
      <c r="G36" s="501" t="s">
        <v>31</v>
      </c>
      <c r="H36" s="37"/>
      <c r="I36" s="616" t="s">
        <v>32</v>
      </c>
      <c r="J36" s="466" t="s">
        <v>11</v>
      </c>
    </row>
    <row r="37" spans="1:10" s="466" customFormat="1" ht="13.8" thickBot="1" x14ac:dyDescent="0.35">
      <c r="A37" s="474">
        <f t="shared" si="0"/>
        <v>28</v>
      </c>
      <c r="B37" s="480"/>
      <c r="C37" s="481"/>
      <c r="D37" s="500"/>
      <c r="E37" s="483" t="s">
        <v>42</v>
      </c>
      <c r="F37" s="484"/>
      <c r="G37" s="501" t="s">
        <v>43</v>
      </c>
      <c r="H37" s="37"/>
      <c r="I37" s="616" t="s">
        <v>44</v>
      </c>
      <c r="J37" s="466" t="s">
        <v>11</v>
      </c>
    </row>
    <row r="38" spans="1:10" s="466" customFormat="1" ht="13.8" thickBot="1" x14ac:dyDescent="0.35">
      <c r="A38" s="474">
        <f t="shared" si="0"/>
        <v>29</v>
      </c>
      <c r="B38" s="480"/>
      <c r="C38" s="481"/>
      <c r="D38" s="502"/>
      <c r="E38" s="503" t="s">
        <v>45</v>
      </c>
      <c r="F38" s="504"/>
      <c r="G38" s="505" t="s">
        <v>46</v>
      </c>
      <c r="H38" s="66"/>
      <c r="I38" s="618" t="s">
        <v>47</v>
      </c>
      <c r="J38" s="466" t="s">
        <v>11</v>
      </c>
    </row>
    <row r="39" spans="1:10" s="466" customFormat="1" ht="13.8" thickBot="1" x14ac:dyDescent="0.35">
      <c r="A39" s="474">
        <f t="shared" si="0"/>
        <v>30</v>
      </c>
      <c r="B39" s="480"/>
      <c r="C39" s="481"/>
      <c r="D39" s="496" t="s">
        <v>50</v>
      </c>
      <c r="E39" s="497" t="s">
        <v>18</v>
      </c>
      <c r="F39" s="498"/>
      <c r="G39" s="501" t="s">
        <v>31</v>
      </c>
      <c r="H39" s="37"/>
      <c r="I39" s="616" t="s">
        <v>37</v>
      </c>
      <c r="J39" s="466" t="s">
        <v>11</v>
      </c>
    </row>
    <row r="40" spans="1:10" s="466" customFormat="1" ht="13.8" thickBot="1" x14ac:dyDescent="0.35">
      <c r="A40" s="474">
        <f t="shared" si="0"/>
        <v>31</v>
      </c>
      <c r="B40" s="480"/>
      <c r="C40" s="481"/>
      <c r="D40" s="500"/>
      <c r="E40" s="483" t="s">
        <v>20</v>
      </c>
      <c r="F40" s="484"/>
      <c r="G40" s="501" t="s">
        <v>31</v>
      </c>
      <c r="H40" s="37"/>
      <c r="I40" s="616" t="s">
        <v>38</v>
      </c>
      <c r="J40" s="466" t="s">
        <v>11</v>
      </c>
    </row>
    <row r="41" spans="1:10" s="466" customFormat="1" ht="13.8" thickBot="1" x14ac:dyDescent="0.35">
      <c r="A41" s="474">
        <f t="shared" si="0"/>
        <v>32</v>
      </c>
      <c r="B41" s="480"/>
      <c r="C41" s="481"/>
      <c r="D41" s="500"/>
      <c r="E41" s="483" t="s">
        <v>22</v>
      </c>
      <c r="F41" s="484"/>
      <c r="G41" s="501" t="s">
        <v>31</v>
      </c>
      <c r="H41" s="38"/>
      <c r="I41" s="616" t="s">
        <v>39</v>
      </c>
      <c r="J41" s="466" t="s">
        <v>11</v>
      </c>
    </row>
    <row r="42" spans="1:10" s="466" customFormat="1" ht="27" thickBot="1" x14ac:dyDescent="0.35">
      <c r="A42" s="474">
        <f t="shared" si="0"/>
        <v>33</v>
      </c>
      <c r="B42" s="480"/>
      <c r="C42" s="481"/>
      <c r="D42" s="500"/>
      <c r="E42" s="483" t="s">
        <v>24</v>
      </c>
      <c r="F42" s="484"/>
      <c r="G42" s="501" t="s">
        <v>31</v>
      </c>
      <c r="H42" s="37"/>
      <c r="I42" s="616" t="s">
        <v>40</v>
      </c>
      <c r="J42" s="466" t="s">
        <v>11</v>
      </c>
    </row>
    <row r="43" spans="1:10" s="466" customFormat="1" ht="13.8" thickBot="1" x14ac:dyDescent="0.35">
      <c r="A43" s="474">
        <f t="shared" si="0"/>
        <v>34</v>
      </c>
      <c r="B43" s="480"/>
      <c r="C43" s="481"/>
      <c r="D43" s="500"/>
      <c r="E43" s="483" t="s">
        <v>26</v>
      </c>
      <c r="F43" s="484"/>
      <c r="G43" s="501" t="s">
        <v>31</v>
      </c>
      <c r="H43" s="37"/>
      <c r="I43" s="616" t="s">
        <v>41</v>
      </c>
      <c r="J43" s="466" t="s">
        <v>11</v>
      </c>
    </row>
    <row r="44" spans="1:10" s="466" customFormat="1" ht="13.8" thickBot="1" x14ac:dyDescent="0.35">
      <c r="A44" s="474">
        <f t="shared" si="0"/>
        <v>35</v>
      </c>
      <c r="B44" s="480"/>
      <c r="C44" s="481"/>
      <c r="D44" s="500"/>
      <c r="E44" s="483" t="s">
        <v>28</v>
      </c>
      <c r="F44" s="484"/>
      <c r="G44" s="501" t="s">
        <v>31</v>
      </c>
      <c r="H44" s="60"/>
      <c r="I44" s="616" t="s">
        <v>29</v>
      </c>
      <c r="J44" s="466" t="s">
        <v>11</v>
      </c>
    </row>
    <row r="45" spans="1:10" s="466" customFormat="1" ht="13.8" thickBot="1" x14ac:dyDescent="0.35">
      <c r="A45" s="474">
        <f t="shared" si="0"/>
        <v>36</v>
      </c>
      <c r="B45" s="480"/>
      <c r="C45" s="481"/>
      <c r="D45" s="500"/>
      <c r="E45" s="483" t="s">
        <v>49</v>
      </c>
      <c r="F45" s="484"/>
      <c r="G45" s="501" t="s">
        <v>31</v>
      </c>
      <c r="H45" s="37"/>
      <c r="I45" s="616" t="s">
        <v>32</v>
      </c>
      <c r="J45" s="466" t="s">
        <v>11</v>
      </c>
    </row>
    <row r="46" spans="1:10" s="466" customFormat="1" ht="13.8" thickBot="1" x14ac:dyDescent="0.35">
      <c r="A46" s="474">
        <f t="shared" si="0"/>
        <v>37</v>
      </c>
      <c r="B46" s="480"/>
      <c r="C46" s="481"/>
      <c r="D46" s="500"/>
      <c r="E46" s="483" t="s">
        <v>42</v>
      </c>
      <c r="F46" s="484"/>
      <c r="G46" s="501" t="s">
        <v>43</v>
      </c>
      <c r="H46" s="37"/>
      <c r="I46" s="616" t="s">
        <v>44</v>
      </c>
      <c r="J46" s="466" t="s">
        <v>11</v>
      </c>
    </row>
    <row r="47" spans="1:10" s="466" customFormat="1" ht="13.8" thickBot="1" x14ac:dyDescent="0.35">
      <c r="A47" s="474">
        <f t="shared" si="0"/>
        <v>38</v>
      </c>
      <c r="B47" s="480"/>
      <c r="C47" s="481"/>
      <c r="D47" s="502"/>
      <c r="E47" s="503" t="s">
        <v>45</v>
      </c>
      <c r="F47" s="504"/>
      <c r="G47" s="505" t="s">
        <v>46</v>
      </c>
      <c r="H47" s="66"/>
      <c r="I47" s="618" t="s">
        <v>47</v>
      </c>
      <c r="J47" s="466" t="s">
        <v>11</v>
      </c>
    </row>
    <row r="48" spans="1:10" s="466" customFormat="1" ht="13.8" thickBot="1" x14ac:dyDescent="0.35">
      <c r="A48" s="474">
        <f t="shared" si="0"/>
        <v>39</v>
      </c>
      <c r="B48" s="480"/>
      <c r="C48" s="481"/>
      <c r="D48" s="496" t="s">
        <v>51</v>
      </c>
      <c r="E48" s="497" t="s">
        <v>18</v>
      </c>
      <c r="F48" s="498"/>
      <c r="G48" s="501" t="s">
        <v>31</v>
      </c>
      <c r="H48" s="37"/>
      <c r="I48" s="616" t="s">
        <v>37</v>
      </c>
      <c r="J48" s="466" t="s">
        <v>11</v>
      </c>
    </row>
    <row r="49" spans="1:10" s="466" customFormat="1" ht="13.8" thickBot="1" x14ac:dyDescent="0.35">
      <c r="A49" s="474">
        <f t="shared" si="0"/>
        <v>40</v>
      </c>
      <c r="B49" s="480"/>
      <c r="C49" s="481"/>
      <c r="D49" s="500"/>
      <c r="E49" s="483" t="s">
        <v>20</v>
      </c>
      <c r="F49" s="484"/>
      <c r="G49" s="501" t="s">
        <v>31</v>
      </c>
      <c r="H49" s="37"/>
      <c r="I49" s="616" t="s">
        <v>38</v>
      </c>
      <c r="J49" s="466" t="s">
        <v>11</v>
      </c>
    </row>
    <row r="50" spans="1:10" s="466" customFormat="1" ht="13.8" thickBot="1" x14ac:dyDescent="0.35">
      <c r="A50" s="474">
        <f t="shared" si="0"/>
        <v>41</v>
      </c>
      <c r="B50" s="480"/>
      <c r="C50" s="481"/>
      <c r="D50" s="500"/>
      <c r="E50" s="483" t="s">
        <v>22</v>
      </c>
      <c r="F50" s="484"/>
      <c r="G50" s="501" t="s">
        <v>31</v>
      </c>
      <c r="H50" s="38"/>
      <c r="I50" s="616" t="s">
        <v>39</v>
      </c>
      <c r="J50" s="466" t="s">
        <v>11</v>
      </c>
    </row>
    <row r="51" spans="1:10" s="466" customFormat="1" ht="27" thickBot="1" x14ac:dyDescent="0.35">
      <c r="A51" s="474">
        <f t="shared" si="0"/>
        <v>42</v>
      </c>
      <c r="B51" s="480"/>
      <c r="C51" s="481"/>
      <c r="D51" s="500"/>
      <c r="E51" s="483" t="s">
        <v>24</v>
      </c>
      <c r="F51" s="484"/>
      <c r="G51" s="501" t="s">
        <v>31</v>
      </c>
      <c r="H51" s="37"/>
      <c r="I51" s="616" t="s">
        <v>40</v>
      </c>
      <c r="J51" s="466" t="s">
        <v>11</v>
      </c>
    </row>
    <row r="52" spans="1:10" s="466" customFormat="1" ht="13.8" thickBot="1" x14ac:dyDescent="0.35">
      <c r="A52" s="474">
        <f t="shared" si="0"/>
        <v>43</v>
      </c>
      <c r="B52" s="480"/>
      <c r="C52" s="481"/>
      <c r="D52" s="500"/>
      <c r="E52" s="483" t="s">
        <v>26</v>
      </c>
      <c r="F52" s="484"/>
      <c r="G52" s="501" t="s">
        <v>31</v>
      </c>
      <c r="H52" s="37"/>
      <c r="I52" s="616" t="s">
        <v>41</v>
      </c>
      <c r="J52" s="466" t="s">
        <v>11</v>
      </c>
    </row>
    <row r="53" spans="1:10" s="466" customFormat="1" ht="13.8" thickBot="1" x14ac:dyDescent="0.35">
      <c r="A53" s="474">
        <f t="shared" si="0"/>
        <v>44</v>
      </c>
      <c r="B53" s="480"/>
      <c r="C53" s="481"/>
      <c r="D53" s="500"/>
      <c r="E53" s="483" t="s">
        <v>28</v>
      </c>
      <c r="F53" s="484"/>
      <c r="G53" s="501" t="s">
        <v>31</v>
      </c>
      <c r="H53" s="60"/>
      <c r="I53" s="616" t="s">
        <v>29</v>
      </c>
      <c r="J53" s="466" t="s">
        <v>11</v>
      </c>
    </row>
    <row r="54" spans="1:10" s="466" customFormat="1" ht="13.8" thickBot="1" x14ac:dyDescent="0.35">
      <c r="A54" s="474">
        <f t="shared" si="0"/>
        <v>45</v>
      </c>
      <c r="B54" s="480"/>
      <c r="C54" s="481"/>
      <c r="D54" s="500"/>
      <c r="E54" s="483" t="s">
        <v>49</v>
      </c>
      <c r="F54" s="484"/>
      <c r="G54" s="501" t="s">
        <v>31</v>
      </c>
      <c r="H54" s="37"/>
      <c r="I54" s="616" t="s">
        <v>32</v>
      </c>
      <c r="J54" s="466" t="s">
        <v>11</v>
      </c>
    </row>
    <row r="55" spans="1:10" s="466" customFormat="1" ht="13.8" thickBot="1" x14ac:dyDescent="0.35">
      <c r="A55" s="474">
        <f t="shared" si="0"/>
        <v>46</v>
      </c>
      <c r="B55" s="480"/>
      <c r="C55" s="481"/>
      <c r="D55" s="500"/>
      <c r="E55" s="483" t="s">
        <v>42</v>
      </c>
      <c r="F55" s="484"/>
      <c r="G55" s="501" t="s">
        <v>43</v>
      </c>
      <c r="H55" s="37"/>
      <c r="I55" s="616" t="s">
        <v>44</v>
      </c>
      <c r="J55" s="466" t="s">
        <v>11</v>
      </c>
    </row>
    <row r="56" spans="1:10" s="466" customFormat="1" ht="13.8" thickBot="1" x14ac:dyDescent="0.35">
      <c r="A56" s="474">
        <f t="shared" si="0"/>
        <v>47</v>
      </c>
      <c r="B56" s="480"/>
      <c r="C56" s="481"/>
      <c r="D56" s="502"/>
      <c r="E56" s="503" t="s">
        <v>45</v>
      </c>
      <c r="F56" s="504"/>
      <c r="G56" s="505" t="s">
        <v>46</v>
      </c>
      <c r="H56" s="66"/>
      <c r="I56" s="618" t="s">
        <v>47</v>
      </c>
      <c r="J56" s="466" t="s">
        <v>11</v>
      </c>
    </row>
    <row r="57" spans="1:10" ht="27" thickBot="1" x14ac:dyDescent="0.25">
      <c r="A57" s="474">
        <f t="shared" si="0"/>
        <v>48</v>
      </c>
      <c r="B57" s="506" t="s">
        <v>52</v>
      </c>
      <c r="C57" s="507" t="s">
        <v>53</v>
      </c>
      <c r="D57" s="508" t="s">
        <v>54</v>
      </c>
      <c r="E57" s="509"/>
      <c r="F57" s="498"/>
      <c r="G57" s="499" t="s">
        <v>14</v>
      </c>
      <c r="H57" s="451" t="s">
        <v>476</v>
      </c>
      <c r="I57" s="619" t="s">
        <v>327</v>
      </c>
      <c r="J57" s="466" t="s">
        <v>11</v>
      </c>
    </row>
    <row r="58" spans="1:10" ht="27" thickBot="1" x14ac:dyDescent="0.25">
      <c r="A58" s="474">
        <f t="shared" si="0"/>
        <v>49</v>
      </c>
      <c r="B58" s="506"/>
      <c r="C58" s="510"/>
      <c r="D58" s="511" t="s">
        <v>55</v>
      </c>
      <c r="E58" s="512"/>
      <c r="F58" s="484"/>
      <c r="G58" s="501" t="s">
        <v>56</v>
      </c>
      <c r="H58" s="37"/>
      <c r="I58" s="616" t="s">
        <v>383</v>
      </c>
      <c r="J58" s="466" t="s">
        <v>11</v>
      </c>
    </row>
    <row r="59" spans="1:10" ht="27" thickBot="1" x14ac:dyDescent="0.25">
      <c r="A59" s="474">
        <f t="shared" si="0"/>
        <v>50</v>
      </c>
      <c r="B59" s="506"/>
      <c r="C59" s="510"/>
      <c r="D59" s="511" t="s">
        <v>57</v>
      </c>
      <c r="E59" s="512"/>
      <c r="F59" s="484"/>
      <c r="G59" s="501" t="s">
        <v>14</v>
      </c>
      <c r="H59" s="37"/>
      <c r="I59" s="616" t="s">
        <v>328</v>
      </c>
      <c r="J59" s="466" t="s">
        <v>11</v>
      </c>
    </row>
    <row r="60" spans="1:10" ht="27" thickBot="1" x14ac:dyDescent="0.25">
      <c r="A60" s="474">
        <f t="shared" si="0"/>
        <v>51</v>
      </c>
      <c r="B60" s="506"/>
      <c r="C60" s="510"/>
      <c r="D60" s="511" t="s">
        <v>58</v>
      </c>
      <c r="E60" s="512"/>
      <c r="F60" s="484"/>
      <c r="G60" s="501" t="s">
        <v>14</v>
      </c>
      <c r="H60" s="60"/>
      <c r="I60" s="616" t="s">
        <v>280</v>
      </c>
      <c r="J60" s="466" t="s">
        <v>11</v>
      </c>
    </row>
    <row r="61" spans="1:10" ht="13.8" thickBot="1" x14ac:dyDescent="0.25">
      <c r="A61" s="474">
        <f t="shared" si="0"/>
        <v>52</v>
      </c>
      <c r="B61" s="506"/>
      <c r="C61" s="510"/>
      <c r="D61" s="511" t="s">
        <v>59</v>
      </c>
      <c r="E61" s="512"/>
      <c r="F61" s="484"/>
      <c r="G61" s="501" t="s">
        <v>14</v>
      </c>
      <c r="H61" s="37"/>
      <c r="I61" s="616" t="s">
        <v>60</v>
      </c>
      <c r="J61" s="466" t="s">
        <v>11</v>
      </c>
    </row>
    <row r="62" spans="1:10" ht="13.8" thickBot="1" x14ac:dyDescent="0.25">
      <c r="A62" s="474">
        <f t="shared" si="0"/>
        <v>53</v>
      </c>
      <c r="B62" s="506"/>
      <c r="C62" s="510"/>
      <c r="D62" s="481" t="s">
        <v>61</v>
      </c>
      <c r="E62" s="486" t="s">
        <v>18</v>
      </c>
      <c r="F62" s="487"/>
      <c r="G62" s="501" t="s">
        <v>14</v>
      </c>
      <c r="H62" s="37"/>
      <c r="I62" s="616" t="s">
        <v>62</v>
      </c>
      <c r="J62" s="466" t="s">
        <v>11</v>
      </c>
    </row>
    <row r="63" spans="1:10" ht="13.8" thickBot="1" x14ac:dyDescent="0.25">
      <c r="A63" s="474">
        <f t="shared" si="0"/>
        <v>54</v>
      </c>
      <c r="B63" s="506"/>
      <c r="C63" s="510"/>
      <c r="D63" s="481"/>
      <c r="E63" s="486" t="s">
        <v>63</v>
      </c>
      <c r="F63" s="484"/>
      <c r="G63" s="501" t="s">
        <v>14</v>
      </c>
      <c r="H63" s="37"/>
      <c r="I63" s="616" t="s">
        <v>21</v>
      </c>
      <c r="J63" s="466" t="s">
        <v>11</v>
      </c>
    </row>
    <row r="64" spans="1:10" ht="13.8" thickBot="1" x14ac:dyDescent="0.25">
      <c r="A64" s="474">
        <f t="shared" si="0"/>
        <v>55</v>
      </c>
      <c r="B64" s="506"/>
      <c r="C64" s="510"/>
      <c r="D64" s="481"/>
      <c r="E64" s="483" t="s">
        <v>64</v>
      </c>
      <c r="F64" s="484"/>
      <c r="G64" s="501" t="s">
        <v>14</v>
      </c>
      <c r="H64" s="38"/>
      <c r="I64" s="616" t="s">
        <v>39</v>
      </c>
      <c r="J64" s="466" t="s">
        <v>11</v>
      </c>
    </row>
    <row r="65" spans="1:10" ht="13.8" thickBot="1" x14ac:dyDescent="0.25">
      <c r="A65" s="474">
        <f t="shared" si="0"/>
        <v>56</v>
      </c>
      <c r="B65" s="506"/>
      <c r="C65" s="510"/>
      <c r="D65" s="481"/>
      <c r="E65" s="483" t="s">
        <v>65</v>
      </c>
      <c r="F65" s="484"/>
      <c r="G65" s="501" t="s">
        <v>14</v>
      </c>
      <c r="H65" s="37"/>
      <c r="I65" s="616" t="s">
        <v>25</v>
      </c>
      <c r="J65" s="466" t="s">
        <v>11</v>
      </c>
    </row>
    <row r="66" spans="1:10" ht="13.8" thickBot="1" x14ac:dyDescent="0.25">
      <c r="A66" s="474">
        <f t="shared" si="0"/>
        <v>57</v>
      </c>
      <c r="B66" s="506"/>
      <c r="C66" s="510"/>
      <c r="D66" s="481"/>
      <c r="E66" s="483" t="s">
        <v>26</v>
      </c>
      <c r="F66" s="484"/>
      <c r="G66" s="501" t="s">
        <v>14</v>
      </c>
      <c r="H66" s="37"/>
      <c r="I66" s="616" t="s">
        <v>27</v>
      </c>
      <c r="J66" s="466" t="s">
        <v>11</v>
      </c>
    </row>
    <row r="67" spans="1:10" ht="13.8" thickBot="1" x14ac:dyDescent="0.25">
      <c r="A67" s="474">
        <f t="shared" si="0"/>
        <v>58</v>
      </c>
      <c r="B67" s="506"/>
      <c r="C67" s="510"/>
      <c r="D67" s="481"/>
      <c r="E67" s="483" t="s">
        <v>28</v>
      </c>
      <c r="F67" s="484"/>
      <c r="G67" s="501" t="s">
        <v>14</v>
      </c>
      <c r="H67" s="60"/>
      <c r="I67" s="616" t="s">
        <v>29</v>
      </c>
      <c r="J67" s="466" t="s">
        <v>11</v>
      </c>
    </row>
    <row r="68" spans="1:10" ht="13.8" thickBot="1" x14ac:dyDescent="0.25">
      <c r="A68" s="474">
        <f t="shared" si="0"/>
        <v>59</v>
      </c>
      <c r="B68" s="506"/>
      <c r="C68" s="510"/>
      <c r="D68" s="513"/>
      <c r="E68" s="483" t="s">
        <v>30</v>
      </c>
      <c r="F68" s="484"/>
      <c r="G68" s="501" t="s">
        <v>14</v>
      </c>
      <c r="H68" s="37"/>
      <c r="I68" s="616" t="s">
        <v>32</v>
      </c>
      <c r="J68" s="466" t="s">
        <v>11</v>
      </c>
    </row>
    <row r="69" spans="1:10" ht="53.4" thickBot="1" x14ac:dyDescent="0.25">
      <c r="A69" s="474">
        <f t="shared" si="0"/>
        <v>60</v>
      </c>
      <c r="B69" s="506"/>
      <c r="C69" s="510"/>
      <c r="D69" s="514" t="s">
        <v>66</v>
      </c>
      <c r="E69" s="515"/>
      <c r="F69" s="487"/>
      <c r="G69" s="501" t="s">
        <v>14</v>
      </c>
      <c r="H69" s="60"/>
      <c r="I69" s="616" t="s">
        <v>329</v>
      </c>
      <c r="J69" s="466" t="s">
        <v>11</v>
      </c>
    </row>
    <row r="70" spans="1:10" ht="40.200000000000003" thickBot="1" x14ac:dyDescent="0.25">
      <c r="A70" s="474">
        <f t="shared" si="0"/>
        <v>61</v>
      </c>
      <c r="B70" s="506"/>
      <c r="C70" s="510"/>
      <c r="D70" s="511" t="s">
        <v>67</v>
      </c>
      <c r="E70" s="512"/>
      <c r="F70" s="484"/>
      <c r="G70" s="501" t="s">
        <v>14</v>
      </c>
      <c r="H70" s="37"/>
      <c r="I70" s="616" t="s">
        <v>381</v>
      </c>
      <c r="J70" s="466" t="s">
        <v>11</v>
      </c>
    </row>
    <row r="71" spans="1:10" ht="66.599999999999994" thickBot="1" x14ac:dyDescent="0.25">
      <c r="A71" s="474">
        <f t="shared" si="0"/>
        <v>62</v>
      </c>
      <c r="B71" s="506"/>
      <c r="C71" s="516"/>
      <c r="D71" s="517" t="s">
        <v>68</v>
      </c>
      <c r="E71" s="503"/>
      <c r="F71" s="503"/>
      <c r="G71" s="505" t="s">
        <v>14</v>
      </c>
      <c r="H71" s="66"/>
      <c r="I71" s="618" t="s">
        <v>330</v>
      </c>
      <c r="J71" s="466" t="s">
        <v>11</v>
      </c>
    </row>
    <row r="72" spans="1:10" ht="13.8" thickBot="1" x14ac:dyDescent="0.25">
      <c r="A72" s="474">
        <f t="shared" si="0"/>
        <v>63</v>
      </c>
      <c r="B72" s="506"/>
      <c r="C72" s="518" t="s">
        <v>69</v>
      </c>
      <c r="D72" s="508" t="s">
        <v>70</v>
      </c>
      <c r="E72" s="509"/>
      <c r="F72" s="498"/>
      <c r="G72" s="519" t="s">
        <v>14</v>
      </c>
      <c r="H72" s="35"/>
      <c r="I72" s="620" t="s">
        <v>71</v>
      </c>
      <c r="J72" s="466" t="s">
        <v>11</v>
      </c>
    </row>
    <row r="73" spans="1:10" ht="13.8" thickBot="1" x14ac:dyDescent="0.25">
      <c r="A73" s="474">
        <f t="shared" si="0"/>
        <v>64</v>
      </c>
      <c r="B73" s="506"/>
      <c r="C73" s="520"/>
      <c r="D73" s="514" t="s">
        <v>72</v>
      </c>
      <c r="E73" s="515"/>
      <c r="F73" s="487"/>
      <c r="G73" s="521" t="s">
        <v>14</v>
      </c>
      <c r="H73" s="37"/>
      <c r="I73" s="616" t="s">
        <v>73</v>
      </c>
      <c r="J73" s="466" t="s">
        <v>11</v>
      </c>
    </row>
    <row r="74" spans="1:10" ht="53.4" thickBot="1" x14ac:dyDescent="0.25">
      <c r="A74" s="474">
        <f t="shared" si="0"/>
        <v>65</v>
      </c>
      <c r="B74" s="506"/>
      <c r="C74" s="520"/>
      <c r="D74" s="514" t="s">
        <v>278</v>
      </c>
      <c r="E74" s="515"/>
      <c r="F74" s="487"/>
      <c r="G74" s="521" t="s">
        <v>14</v>
      </c>
      <c r="H74" s="37"/>
      <c r="I74" s="616" t="s">
        <v>193</v>
      </c>
      <c r="J74" s="466" t="s">
        <v>11</v>
      </c>
    </row>
    <row r="75" spans="1:10" ht="27" thickBot="1" x14ac:dyDescent="0.25">
      <c r="A75" s="474">
        <f t="shared" si="0"/>
        <v>66</v>
      </c>
      <c r="B75" s="506"/>
      <c r="C75" s="520"/>
      <c r="D75" s="514" t="s">
        <v>74</v>
      </c>
      <c r="E75" s="515"/>
      <c r="F75" s="487"/>
      <c r="G75" s="521" t="s">
        <v>14</v>
      </c>
      <c r="H75" s="37"/>
      <c r="I75" s="616" t="s">
        <v>420</v>
      </c>
      <c r="J75" s="466" t="s">
        <v>11</v>
      </c>
    </row>
    <row r="76" spans="1:10" ht="27" thickBot="1" x14ac:dyDescent="0.25">
      <c r="A76" s="474"/>
      <c r="B76" s="506"/>
      <c r="C76" s="520"/>
      <c r="D76" s="514" t="s">
        <v>386</v>
      </c>
      <c r="E76" s="515"/>
      <c r="F76" s="487"/>
      <c r="G76" s="521" t="s">
        <v>387</v>
      </c>
      <c r="H76" s="37"/>
      <c r="I76" s="616" t="s">
        <v>421</v>
      </c>
      <c r="J76" s="466" t="s">
        <v>11</v>
      </c>
    </row>
    <row r="77" spans="1:10" ht="27" thickBot="1" x14ac:dyDescent="0.25">
      <c r="A77" s="474">
        <f t="shared" si="0"/>
        <v>68</v>
      </c>
      <c r="B77" s="506"/>
      <c r="C77" s="520"/>
      <c r="D77" s="514" t="s">
        <v>75</v>
      </c>
      <c r="E77" s="515"/>
      <c r="F77" s="487"/>
      <c r="G77" s="521" t="s">
        <v>43</v>
      </c>
      <c r="H77" s="37"/>
      <c r="I77" s="616" t="s">
        <v>331</v>
      </c>
      <c r="J77" s="466" t="s">
        <v>11</v>
      </c>
    </row>
    <row r="78" spans="1:10" ht="40.200000000000003" thickBot="1" x14ac:dyDescent="0.25">
      <c r="A78" s="474">
        <f t="shared" si="0"/>
        <v>69</v>
      </c>
      <c r="B78" s="506"/>
      <c r="C78" s="520"/>
      <c r="D78" s="514" t="s">
        <v>76</v>
      </c>
      <c r="E78" s="515"/>
      <c r="F78" s="487"/>
      <c r="G78" s="521" t="s">
        <v>77</v>
      </c>
      <c r="H78" s="87"/>
      <c r="I78" s="616" t="s">
        <v>332</v>
      </c>
      <c r="J78" s="466" t="s">
        <v>11</v>
      </c>
    </row>
    <row r="79" spans="1:10" ht="40.200000000000003" thickBot="1" x14ac:dyDescent="0.25">
      <c r="A79" s="474">
        <f t="shared" si="0"/>
        <v>70</v>
      </c>
      <c r="B79" s="506"/>
      <c r="C79" s="520"/>
      <c r="D79" s="514" t="s">
        <v>78</v>
      </c>
      <c r="E79" s="515"/>
      <c r="F79" s="487"/>
      <c r="G79" s="521" t="s">
        <v>77</v>
      </c>
      <c r="H79" s="87"/>
      <c r="I79" s="616" t="s">
        <v>333</v>
      </c>
      <c r="J79" s="466" t="s">
        <v>11</v>
      </c>
    </row>
    <row r="80" spans="1:10" ht="40.200000000000003" thickBot="1" x14ac:dyDescent="0.25">
      <c r="A80" s="474">
        <f t="shared" si="0"/>
        <v>71</v>
      </c>
      <c r="B80" s="506"/>
      <c r="C80" s="520"/>
      <c r="D80" s="514" t="s">
        <v>79</v>
      </c>
      <c r="E80" s="515"/>
      <c r="F80" s="487"/>
      <c r="G80" s="521" t="s">
        <v>77</v>
      </c>
      <c r="H80" s="87"/>
      <c r="I80" s="616" t="s">
        <v>333</v>
      </c>
      <c r="J80" s="466" t="s">
        <v>11</v>
      </c>
    </row>
    <row r="81" spans="1:10" ht="40.200000000000003" thickBot="1" x14ac:dyDescent="0.25">
      <c r="A81" s="474">
        <f t="shared" si="0"/>
        <v>72</v>
      </c>
      <c r="B81" s="506"/>
      <c r="C81" s="520"/>
      <c r="D81" s="514" t="s">
        <v>80</v>
      </c>
      <c r="E81" s="515"/>
      <c r="F81" s="487"/>
      <c r="G81" s="521" t="s">
        <v>77</v>
      </c>
      <c r="H81" s="87"/>
      <c r="I81" s="616" t="s">
        <v>333</v>
      </c>
      <c r="J81" s="466" t="s">
        <v>11</v>
      </c>
    </row>
    <row r="82" spans="1:10" ht="40.200000000000003" thickBot="1" x14ac:dyDescent="0.25">
      <c r="A82" s="474">
        <f t="shared" si="0"/>
        <v>73</v>
      </c>
      <c r="B82" s="506"/>
      <c r="C82" s="520"/>
      <c r="D82" s="514" t="s">
        <v>81</v>
      </c>
      <c r="E82" s="515"/>
      <c r="F82" s="487"/>
      <c r="G82" s="521" t="s">
        <v>77</v>
      </c>
      <c r="H82" s="87"/>
      <c r="I82" s="616" t="s">
        <v>333</v>
      </c>
      <c r="J82" s="466" t="s">
        <v>11</v>
      </c>
    </row>
    <row r="83" spans="1:10" ht="40.200000000000003" thickBot="1" x14ac:dyDescent="0.25">
      <c r="A83" s="474">
        <f t="shared" si="0"/>
        <v>74</v>
      </c>
      <c r="B83" s="506"/>
      <c r="C83" s="520"/>
      <c r="D83" s="514" t="s">
        <v>82</v>
      </c>
      <c r="E83" s="515"/>
      <c r="F83" s="487"/>
      <c r="G83" s="521" t="s">
        <v>77</v>
      </c>
      <c r="H83" s="87"/>
      <c r="I83" s="616" t="s">
        <v>333</v>
      </c>
      <c r="J83" s="466" t="s">
        <v>11</v>
      </c>
    </row>
    <row r="84" spans="1:10" ht="40.200000000000003" thickBot="1" x14ac:dyDescent="0.25">
      <c r="A84" s="474">
        <f t="shared" si="0"/>
        <v>75</v>
      </c>
      <c r="B84" s="506"/>
      <c r="C84" s="520"/>
      <c r="D84" s="514" t="s">
        <v>83</v>
      </c>
      <c r="E84" s="515"/>
      <c r="F84" s="487"/>
      <c r="G84" s="521" t="s">
        <v>77</v>
      </c>
      <c r="H84" s="87"/>
      <c r="I84" s="616" t="s">
        <v>333</v>
      </c>
      <c r="J84" s="466" t="s">
        <v>11</v>
      </c>
    </row>
    <row r="85" spans="1:10" ht="40.200000000000003" thickBot="1" x14ac:dyDescent="0.25">
      <c r="A85" s="474">
        <f t="shared" si="0"/>
        <v>76</v>
      </c>
      <c r="B85" s="506"/>
      <c r="C85" s="520"/>
      <c r="D85" s="514" t="s">
        <v>84</v>
      </c>
      <c r="E85" s="515"/>
      <c r="F85" s="487"/>
      <c r="G85" s="521" t="s">
        <v>77</v>
      </c>
      <c r="H85" s="87"/>
      <c r="I85" s="616" t="s">
        <v>333</v>
      </c>
      <c r="J85" s="466" t="s">
        <v>11</v>
      </c>
    </row>
    <row r="86" spans="1:10" ht="40.200000000000003" thickBot="1" x14ac:dyDescent="0.25">
      <c r="A86" s="474">
        <f t="shared" si="0"/>
        <v>77</v>
      </c>
      <c r="B86" s="506"/>
      <c r="C86" s="520"/>
      <c r="D86" s="514" t="s">
        <v>85</v>
      </c>
      <c r="E86" s="515"/>
      <c r="F86" s="487"/>
      <c r="G86" s="521" t="s">
        <v>77</v>
      </c>
      <c r="H86" s="87"/>
      <c r="I86" s="616" t="s">
        <v>333</v>
      </c>
      <c r="J86" s="466" t="s">
        <v>11</v>
      </c>
    </row>
    <row r="87" spans="1:10" ht="40.200000000000003" thickBot="1" x14ac:dyDescent="0.25">
      <c r="A87" s="474">
        <f t="shared" si="0"/>
        <v>78</v>
      </c>
      <c r="B87" s="506"/>
      <c r="C87" s="520"/>
      <c r="D87" s="514" t="s">
        <v>86</v>
      </c>
      <c r="E87" s="515"/>
      <c r="F87" s="487"/>
      <c r="G87" s="521" t="s">
        <v>77</v>
      </c>
      <c r="H87" s="87"/>
      <c r="I87" s="616" t="s">
        <v>333</v>
      </c>
      <c r="J87" s="466" t="s">
        <v>11</v>
      </c>
    </row>
    <row r="88" spans="1:10" ht="40.200000000000003" thickBot="1" x14ac:dyDescent="0.25">
      <c r="A88" s="474">
        <f t="shared" si="0"/>
        <v>79</v>
      </c>
      <c r="B88" s="506"/>
      <c r="C88" s="520"/>
      <c r="D88" s="514" t="s">
        <v>87</v>
      </c>
      <c r="E88" s="515"/>
      <c r="F88" s="487"/>
      <c r="G88" s="521" t="s">
        <v>77</v>
      </c>
      <c r="H88" s="611">
        <f>H81-SUM(H82:H87)</f>
        <v>0</v>
      </c>
      <c r="I88" s="616" t="s">
        <v>334</v>
      </c>
      <c r="J88" s="466" t="s">
        <v>11</v>
      </c>
    </row>
    <row r="89" spans="1:10" ht="27" thickBot="1" x14ac:dyDescent="0.25">
      <c r="A89" s="474">
        <f t="shared" ref="A89:A158" si="1">ROW()-9</f>
        <v>80</v>
      </c>
      <c r="B89" s="506"/>
      <c r="C89" s="520"/>
      <c r="D89" s="514" t="s">
        <v>88</v>
      </c>
      <c r="E89" s="515"/>
      <c r="F89" s="487"/>
      <c r="G89" s="521" t="s">
        <v>89</v>
      </c>
      <c r="H89" s="37"/>
      <c r="I89" s="616" t="s">
        <v>335</v>
      </c>
      <c r="J89" s="466" t="s">
        <v>11</v>
      </c>
    </row>
    <row r="90" spans="1:10" ht="27" thickBot="1" x14ac:dyDescent="0.25">
      <c r="A90" s="474">
        <f t="shared" si="1"/>
        <v>81</v>
      </c>
      <c r="B90" s="506"/>
      <c r="C90" s="520"/>
      <c r="D90" s="514" t="s">
        <v>90</v>
      </c>
      <c r="E90" s="515"/>
      <c r="F90" s="487"/>
      <c r="G90" s="521" t="s">
        <v>14</v>
      </c>
      <c r="H90" s="37"/>
      <c r="I90" s="616" t="s">
        <v>336</v>
      </c>
      <c r="J90" s="466" t="s">
        <v>11</v>
      </c>
    </row>
    <row r="91" spans="1:10" ht="27" thickBot="1" x14ac:dyDescent="0.25">
      <c r="A91" s="474">
        <f t="shared" si="1"/>
        <v>82</v>
      </c>
      <c r="B91" s="506"/>
      <c r="C91" s="520"/>
      <c r="D91" s="514" t="s">
        <v>91</v>
      </c>
      <c r="E91" s="515"/>
      <c r="F91" s="487"/>
      <c r="G91" s="521" t="s">
        <v>14</v>
      </c>
      <c r="H91" s="37"/>
      <c r="I91" s="616" t="s">
        <v>336</v>
      </c>
      <c r="J91" s="466" t="s">
        <v>11</v>
      </c>
    </row>
    <row r="92" spans="1:10" ht="40.200000000000003" thickBot="1" x14ac:dyDescent="0.25">
      <c r="A92" s="474">
        <f t="shared" si="1"/>
        <v>83</v>
      </c>
      <c r="B92" s="506"/>
      <c r="C92" s="520"/>
      <c r="D92" s="514" t="s">
        <v>92</v>
      </c>
      <c r="E92" s="515"/>
      <c r="F92" s="487"/>
      <c r="G92" s="521" t="s">
        <v>14</v>
      </c>
      <c r="H92" s="37"/>
      <c r="I92" s="616" t="s">
        <v>194</v>
      </c>
      <c r="J92" s="466" t="s">
        <v>11</v>
      </c>
    </row>
    <row r="93" spans="1:10" ht="27" thickBot="1" x14ac:dyDescent="0.25">
      <c r="A93" s="474">
        <f t="shared" si="1"/>
        <v>84</v>
      </c>
      <c r="B93" s="506"/>
      <c r="C93" s="520"/>
      <c r="D93" s="514" t="s">
        <v>93</v>
      </c>
      <c r="E93" s="515"/>
      <c r="F93" s="487"/>
      <c r="G93" s="521" t="s">
        <v>89</v>
      </c>
      <c r="H93" s="37"/>
      <c r="I93" s="616" t="s">
        <v>337</v>
      </c>
      <c r="J93" s="466" t="s">
        <v>11</v>
      </c>
    </row>
    <row r="94" spans="1:10" ht="53.4" thickBot="1" x14ac:dyDescent="0.25">
      <c r="A94" s="474">
        <f t="shared" si="1"/>
        <v>85</v>
      </c>
      <c r="B94" s="506"/>
      <c r="C94" s="520"/>
      <c r="D94" s="514" t="s">
        <v>94</v>
      </c>
      <c r="E94" s="515"/>
      <c r="F94" s="487"/>
      <c r="G94" s="521" t="s">
        <v>14</v>
      </c>
      <c r="H94" s="37"/>
      <c r="I94" s="616" t="s">
        <v>338</v>
      </c>
      <c r="J94" s="466" t="s">
        <v>11</v>
      </c>
    </row>
    <row r="95" spans="1:10" ht="53.4" thickBot="1" x14ac:dyDescent="0.25">
      <c r="A95" s="474">
        <f t="shared" si="1"/>
        <v>86</v>
      </c>
      <c r="B95" s="506"/>
      <c r="C95" s="520"/>
      <c r="D95" s="514" t="s">
        <v>95</v>
      </c>
      <c r="E95" s="515"/>
      <c r="F95" s="487"/>
      <c r="G95" s="521" t="s">
        <v>14</v>
      </c>
      <c r="H95" s="37"/>
      <c r="I95" s="616" t="s">
        <v>339</v>
      </c>
      <c r="J95" s="466" t="s">
        <v>11</v>
      </c>
    </row>
    <row r="96" spans="1:10" ht="13.8" thickBot="1" x14ac:dyDescent="0.25">
      <c r="A96" s="474">
        <f t="shared" si="1"/>
        <v>87</v>
      </c>
      <c r="B96" s="506"/>
      <c r="C96" s="520"/>
      <c r="D96" s="514" t="s">
        <v>96</v>
      </c>
      <c r="E96" s="515"/>
      <c r="F96" s="487"/>
      <c r="G96" s="521" t="s">
        <v>14</v>
      </c>
      <c r="H96" s="37"/>
      <c r="I96" s="616" t="s">
        <v>311</v>
      </c>
      <c r="J96" s="466" t="s">
        <v>11</v>
      </c>
    </row>
    <row r="97" spans="1:10" ht="13.8" thickBot="1" x14ac:dyDescent="0.25">
      <c r="A97" s="474">
        <f t="shared" si="1"/>
        <v>88</v>
      </c>
      <c r="B97" s="506"/>
      <c r="C97" s="520"/>
      <c r="D97" s="514" t="s">
        <v>97</v>
      </c>
      <c r="E97" s="515"/>
      <c r="F97" s="487"/>
      <c r="G97" s="521" t="s">
        <v>14</v>
      </c>
      <c r="H97" s="37"/>
      <c r="I97" s="616" t="s">
        <v>311</v>
      </c>
      <c r="J97" s="466" t="s">
        <v>11</v>
      </c>
    </row>
    <row r="98" spans="1:10" ht="13.8" thickBot="1" x14ac:dyDescent="0.25">
      <c r="A98" s="474">
        <f t="shared" si="1"/>
        <v>89</v>
      </c>
      <c r="B98" s="506"/>
      <c r="C98" s="520"/>
      <c r="D98" s="514" t="s">
        <v>98</v>
      </c>
      <c r="E98" s="515"/>
      <c r="F98" s="487"/>
      <c r="G98" s="521" t="s">
        <v>14</v>
      </c>
      <c r="H98" s="37"/>
      <c r="I98" s="616" t="s">
        <v>311</v>
      </c>
      <c r="J98" s="466" t="s">
        <v>11</v>
      </c>
    </row>
    <row r="99" spans="1:10" ht="13.8" thickBot="1" x14ac:dyDescent="0.25">
      <c r="A99" s="474">
        <f t="shared" si="1"/>
        <v>90</v>
      </c>
      <c r="B99" s="506"/>
      <c r="C99" s="520"/>
      <c r="D99" s="514" t="s">
        <v>99</v>
      </c>
      <c r="E99" s="515"/>
      <c r="F99" s="487"/>
      <c r="G99" s="521" t="s">
        <v>14</v>
      </c>
      <c r="H99" s="37"/>
      <c r="I99" s="616" t="s">
        <v>311</v>
      </c>
      <c r="J99" s="466" t="s">
        <v>11</v>
      </c>
    </row>
    <row r="100" spans="1:10" ht="66.599999999999994" thickBot="1" x14ac:dyDescent="0.25">
      <c r="A100" s="474">
        <f t="shared" si="1"/>
        <v>91</v>
      </c>
      <c r="B100" s="506"/>
      <c r="C100" s="520"/>
      <c r="D100" s="514" t="s">
        <v>100</v>
      </c>
      <c r="E100" s="515"/>
      <c r="F100" s="487"/>
      <c r="G100" s="521" t="s">
        <v>14</v>
      </c>
      <c r="H100" s="37"/>
      <c r="I100" s="616" t="s">
        <v>380</v>
      </c>
      <c r="J100" s="466" t="s">
        <v>11</v>
      </c>
    </row>
    <row r="101" spans="1:10" ht="27" thickBot="1" x14ac:dyDescent="0.25">
      <c r="A101" s="474">
        <f t="shared" si="1"/>
        <v>92</v>
      </c>
      <c r="B101" s="506"/>
      <c r="C101" s="520"/>
      <c r="D101" s="514" t="s">
        <v>101</v>
      </c>
      <c r="E101" s="515"/>
      <c r="F101" s="487"/>
      <c r="G101" s="521" t="s">
        <v>56</v>
      </c>
      <c r="H101" s="37"/>
      <c r="I101" s="616" t="s">
        <v>379</v>
      </c>
      <c r="J101" s="466" t="s">
        <v>11</v>
      </c>
    </row>
    <row r="102" spans="1:10" ht="27" thickBot="1" x14ac:dyDescent="0.25">
      <c r="A102" s="474">
        <f t="shared" si="1"/>
        <v>93</v>
      </c>
      <c r="B102" s="506"/>
      <c r="C102" s="520"/>
      <c r="D102" s="514" t="s">
        <v>102</v>
      </c>
      <c r="E102" s="515"/>
      <c r="F102" s="487"/>
      <c r="G102" s="521" t="s">
        <v>14</v>
      </c>
      <c r="H102" s="37"/>
      <c r="I102" s="616" t="s">
        <v>336</v>
      </c>
      <c r="J102" s="466" t="s">
        <v>11</v>
      </c>
    </row>
    <row r="103" spans="1:10" ht="27" thickBot="1" x14ac:dyDescent="0.25">
      <c r="A103" s="474">
        <f t="shared" si="1"/>
        <v>94</v>
      </c>
      <c r="B103" s="506"/>
      <c r="C103" s="520"/>
      <c r="D103" s="522" t="s">
        <v>103</v>
      </c>
      <c r="E103" s="515"/>
      <c r="F103" s="487"/>
      <c r="G103" s="521" t="s">
        <v>14</v>
      </c>
      <c r="H103" s="37"/>
      <c r="I103" s="616" t="s">
        <v>336</v>
      </c>
      <c r="J103" s="466" t="s">
        <v>11</v>
      </c>
    </row>
    <row r="104" spans="1:10" ht="27" thickBot="1" x14ac:dyDescent="0.25">
      <c r="A104" s="474">
        <f t="shared" si="1"/>
        <v>95</v>
      </c>
      <c r="B104" s="506"/>
      <c r="C104" s="520"/>
      <c r="D104" s="523" t="s">
        <v>104</v>
      </c>
      <c r="E104" s="515" t="s">
        <v>105</v>
      </c>
      <c r="F104" s="487"/>
      <c r="G104" s="521" t="s">
        <v>14</v>
      </c>
      <c r="H104" s="35"/>
      <c r="I104" s="616" t="s">
        <v>378</v>
      </c>
      <c r="J104" s="466" t="s">
        <v>11</v>
      </c>
    </row>
    <row r="105" spans="1:10" ht="13.8" thickBot="1" x14ac:dyDescent="0.25">
      <c r="A105" s="474">
        <f t="shared" si="1"/>
        <v>96</v>
      </c>
      <c r="B105" s="506"/>
      <c r="C105" s="520"/>
      <c r="D105" s="524"/>
      <c r="E105" s="512" t="s">
        <v>106</v>
      </c>
      <c r="F105" s="484"/>
      <c r="G105" s="521" t="s">
        <v>14</v>
      </c>
      <c r="H105" s="37"/>
      <c r="I105" s="616" t="s">
        <v>107</v>
      </c>
      <c r="J105" s="466" t="s">
        <v>11</v>
      </c>
    </row>
    <row r="106" spans="1:10" ht="27" thickBot="1" x14ac:dyDescent="0.25">
      <c r="A106" s="474">
        <f t="shared" si="1"/>
        <v>97</v>
      </c>
      <c r="B106" s="506"/>
      <c r="C106" s="520"/>
      <c r="D106" s="524"/>
      <c r="E106" s="512" t="s">
        <v>108</v>
      </c>
      <c r="F106" s="484"/>
      <c r="G106" s="521" t="s">
        <v>14</v>
      </c>
      <c r="H106" s="92"/>
      <c r="I106" s="616" t="s">
        <v>377</v>
      </c>
      <c r="J106" s="466" t="s">
        <v>11</v>
      </c>
    </row>
    <row r="107" spans="1:10" ht="27" thickBot="1" x14ac:dyDescent="0.25">
      <c r="A107" s="474">
        <f t="shared" si="1"/>
        <v>98</v>
      </c>
      <c r="B107" s="506"/>
      <c r="C107" s="520"/>
      <c r="D107" s="525" t="s">
        <v>109</v>
      </c>
      <c r="E107" s="512" t="s">
        <v>110</v>
      </c>
      <c r="F107" s="484"/>
      <c r="G107" s="521" t="s">
        <v>14</v>
      </c>
      <c r="H107" s="35"/>
      <c r="I107" s="616" t="s">
        <v>311</v>
      </c>
      <c r="J107" s="466" t="s">
        <v>11</v>
      </c>
    </row>
    <row r="108" spans="1:10" ht="13.8" thickBot="1" x14ac:dyDescent="0.25">
      <c r="A108" s="474">
        <f t="shared" si="1"/>
        <v>99</v>
      </c>
      <c r="B108" s="506"/>
      <c r="C108" s="520"/>
      <c r="D108" s="526"/>
      <c r="E108" s="512" t="s">
        <v>106</v>
      </c>
      <c r="F108" s="484"/>
      <c r="G108" s="521" t="s">
        <v>14</v>
      </c>
      <c r="H108" s="37"/>
      <c r="I108" s="616" t="s">
        <v>311</v>
      </c>
      <c r="J108" s="466" t="s">
        <v>11</v>
      </c>
    </row>
    <row r="109" spans="1:10" ht="13.8" thickBot="1" x14ac:dyDescent="0.25">
      <c r="A109" s="474">
        <f t="shared" si="1"/>
        <v>100</v>
      </c>
      <c r="B109" s="506"/>
      <c r="C109" s="520"/>
      <c r="D109" s="527"/>
      <c r="E109" s="512" t="s">
        <v>108</v>
      </c>
      <c r="F109" s="484"/>
      <c r="G109" s="521" t="s">
        <v>14</v>
      </c>
      <c r="H109" s="92"/>
      <c r="I109" s="616" t="s">
        <v>311</v>
      </c>
      <c r="J109" s="466" t="s">
        <v>11</v>
      </c>
    </row>
    <row r="110" spans="1:10" ht="27" thickBot="1" x14ac:dyDescent="0.25">
      <c r="A110" s="474">
        <f t="shared" si="1"/>
        <v>101</v>
      </c>
      <c r="B110" s="506"/>
      <c r="C110" s="520"/>
      <c r="D110" s="525" t="s">
        <v>111</v>
      </c>
      <c r="E110" s="512" t="s">
        <v>110</v>
      </c>
      <c r="F110" s="484"/>
      <c r="G110" s="521" t="s">
        <v>14</v>
      </c>
      <c r="H110" s="35"/>
      <c r="I110" s="616" t="s">
        <v>311</v>
      </c>
      <c r="J110" s="466" t="s">
        <v>11</v>
      </c>
    </row>
    <row r="111" spans="1:10" ht="13.8" thickBot="1" x14ac:dyDescent="0.25">
      <c r="A111" s="474">
        <f t="shared" si="1"/>
        <v>102</v>
      </c>
      <c r="B111" s="506"/>
      <c r="C111" s="520"/>
      <c r="D111" s="526"/>
      <c r="E111" s="512" t="s">
        <v>106</v>
      </c>
      <c r="F111" s="484"/>
      <c r="G111" s="521" t="s">
        <v>14</v>
      </c>
      <c r="H111" s="37"/>
      <c r="I111" s="616" t="s">
        <v>311</v>
      </c>
      <c r="J111" s="466" t="s">
        <v>11</v>
      </c>
    </row>
    <row r="112" spans="1:10" ht="13.8" thickBot="1" x14ac:dyDescent="0.25">
      <c r="A112" s="474">
        <f t="shared" si="1"/>
        <v>103</v>
      </c>
      <c r="B112" s="506"/>
      <c r="C112" s="520"/>
      <c r="D112" s="527"/>
      <c r="E112" s="512" t="s">
        <v>108</v>
      </c>
      <c r="F112" s="484"/>
      <c r="G112" s="521" t="s">
        <v>14</v>
      </c>
      <c r="H112" s="92"/>
      <c r="I112" s="616" t="s">
        <v>311</v>
      </c>
      <c r="J112" s="466" t="s">
        <v>11</v>
      </c>
    </row>
    <row r="113" spans="1:10" ht="27" thickBot="1" x14ac:dyDescent="0.25">
      <c r="A113" s="474">
        <f t="shared" si="1"/>
        <v>104</v>
      </c>
      <c r="B113" s="506"/>
      <c r="C113" s="520"/>
      <c r="D113" s="525" t="s">
        <v>112</v>
      </c>
      <c r="E113" s="512" t="s">
        <v>110</v>
      </c>
      <c r="F113" s="484"/>
      <c r="G113" s="521" t="s">
        <v>14</v>
      </c>
      <c r="H113" s="35"/>
      <c r="I113" s="616" t="s">
        <v>311</v>
      </c>
      <c r="J113" s="466" t="s">
        <v>11</v>
      </c>
    </row>
    <row r="114" spans="1:10" ht="13.8" thickBot="1" x14ac:dyDescent="0.25">
      <c r="A114" s="474">
        <f t="shared" si="1"/>
        <v>105</v>
      </c>
      <c r="B114" s="506"/>
      <c r="C114" s="520"/>
      <c r="D114" s="526"/>
      <c r="E114" s="512" t="s">
        <v>106</v>
      </c>
      <c r="F114" s="484"/>
      <c r="G114" s="521" t="s">
        <v>14</v>
      </c>
      <c r="H114" s="37"/>
      <c r="I114" s="616" t="s">
        <v>311</v>
      </c>
      <c r="J114" s="466" t="s">
        <v>11</v>
      </c>
    </row>
    <row r="115" spans="1:10" ht="13.8" thickBot="1" x14ac:dyDescent="0.25">
      <c r="A115" s="474">
        <f t="shared" si="1"/>
        <v>106</v>
      </c>
      <c r="B115" s="506"/>
      <c r="C115" s="520"/>
      <c r="D115" s="527"/>
      <c r="E115" s="512" t="s">
        <v>108</v>
      </c>
      <c r="F115" s="484"/>
      <c r="G115" s="521" t="s">
        <v>14</v>
      </c>
      <c r="H115" s="92"/>
      <c r="I115" s="616" t="s">
        <v>311</v>
      </c>
      <c r="J115" s="466" t="s">
        <v>11</v>
      </c>
    </row>
    <row r="116" spans="1:10" ht="27" thickBot="1" x14ac:dyDescent="0.25">
      <c r="A116" s="474">
        <f t="shared" si="1"/>
        <v>107</v>
      </c>
      <c r="B116" s="506"/>
      <c r="C116" s="520"/>
      <c r="D116" s="525" t="s">
        <v>113</v>
      </c>
      <c r="E116" s="512" t="s">
        <v>110</v>
      </c>
      <c r="F116" s="484"/>
      <c r="G116" s="521" t="s">
        <v>14</v>
      </c>
      <c r="H116" s="35"/>
      <c r="I116" s="616" t="s">
        <v>311</v>
      </c>
      <c r="J116" s="466" t="s">
        <v>11</v>
      </c>
    </row>
    <row r="117" spans="1:10" ht="13.8" thickBot="1" x14ac:dyDescent="0.25">
      <c r="A117" s="474">
        <f t="shared" si="1"/>
        <v>108</v>
      </c>
      <c r="B117" s="506"/>
      <c r="C117" s="520"/>
      <c r="D117" s="526"/>
      <c r="E117" s="512" t="s">
        <v>106</v>
      </c>
      <c r="F117" s="484"/>
      <c r="G117" s="521" t="s">
        <v>31</v>
      </c>
      <c r="H117" s="37"/>
      <c r="I117" s="616" t="s">
        <v>311</v>
      </c>
      <c r="J117" s="466" t="s">
        <v>11</v>
      </c>
    </row>
    <row r="118" spans="1:10" ht="13.8" thickBot="1" x14ac:dyDescent="0.25">
      <c r="A118" s="474">
        <f t="shared" si="1"/>
        <v>109</v>
      </c>
      <c r="B118" s="506"/>
      <c r="C118" s="520"/>
      <c r="D118" s="527"/>
      <c r="E118" s="512" t="s">
        <v>108</v>
      </c>
      <c r="F118" s="484"/>
      <c r="G118" s="521" t="s">
        <v>14</v>
      </c>
      <c r="H118" s="92"/>
      <c r="I118" s="616" t="s">
        <v>311</v>
      </c>
      <c r="J118" s="466" t="s">
        <v>11</v>
      </c>
    </row>
    <row r="119" spans="1:10" ht="93" thickBot="1" x14ac:dyDescent="0.25">
      <c r="A119" s="474">
        <f t="shared" si="1"/>
        <v>110</v>
      </c>
      <c r="B119" s="506"/>
      <c r="C119" s="520"/>
      <c r="D119" s="528" t="s">
        <v>114</v>
      </c>
      <c r="E119" s="512"/>
      <c r="F119" s="484"/>
      <c r="G119" s="521" t="s">
        <v>14</v>
      </c>
      <c r="H119" s="37"/>
      <c r="I119" s="616" t="s">
        <v>475</v>
      </c>
      <c r="J119" s="466" t="s">
        <v>11</v>
      </c>
    </row>
    <row r="120" spans="1:10" ht="13.8" thickBot="1" x14ac:dyDescent="0.25">
      <c r="A120" s="529">
        <f t="shared" si="1"/>
        <v>111</v>
      </c>
      <c r="B120" s="506"/>
      <c r="C120" s="520"/>
      <c r="D120" s="514" t="s">
        <v>115</v>
      </c>
      <c r="E120" s="530"/>
      <c r="F120" s="531"/>
      <c r="G120" s="532" t="s">
        <v>14</v>
      </c>
      <c r="H120" s="100"/>
      <c r="I120" s="621" t="s">
        <v>382</v>
      </c>
      <c r="J120" s="466" t="s">
        <v>11</v>
      </c>
    </row>
    <row r="121" spans="1:10" s="582" customFormat="1" ht="53.4" thickBot="1" x14ac:dyDescent="0.25">
      <c r="A121" s="529">
        <f t="shared" si="1"/>
        <v>112</v>
      </c>
      <c r="B121" s="533"/>
      <c r="C121" s="534"/>
      <c r="D121" s="528" t="s">
        <v>267</v>
      </c>
      <c r="E121" s="512"/>
      <c r="F121" s="484"/>
      <c r="G121" s="535" t="s">
        <v>14</v>
      </c>
      <c r="H121" s="357"/>
      <c r="I121" s="616" t="s">
        <v>275</v>
      </c>
      <c r="J121" s="581" t="s">
        <v>11</v>
      </c>
    </row>
    <row r="122" spans="1:10" s="582" customFormat="1" ht="40.200000000000003" thickBot="1" x14ac:dyDescent="0.25">
      <c r="A122" s="529">
        <f t="shared" si="1"/>
        <v>113</v>
      </c>
      <c r="B122" s="533"/>
      <c r="C122" s="534"/>
      <c r="D122" s="528" t="s">
        <v>268</v>
      </c>
      <c r="E122" s="512"/>
      <c r="F122" s="484"/>
      <c r="G122" s="535" t="s">
        <v>14</v>
      </c>
      <c r="H122" s="100"/>
      <c r="I122" s="616" t="s">
        <v>191</v>
      </c>
      <c r="J122" s="581" t="s">
        <v>11</v>
      </c>
    </row>
    <row r="123" spans="1:10" s="582" customFormat="1" ht="13.8" thickBot="1" x14ac:dyDescent="0.25">
      <c r="A123" s="529">
        <f t="shared" si="1"/>
        <v>114</v>
      </c>
      <c r="B123" s="533"/>
      <c r="C123" s="534"/>
      <c r="D123" s="528" t="s">
        <v>269</v>
      </c>
      <c r="E123" s="512"/>
      <c r="F123" s="484"/>
      <c r="G123" s="535" t="s">
        <v>14</v>
      </c>
      <c r="H123" s="100"/>
      <c r="I123" s="616" t="s">
        <v>319</v>
      </c>
      <c r="J123" s="581" t="s">
        <v>11</v>
      </c>
    </row>
    <row r="124" spans="1:10" s="582" customFormat="1" ht="13.8" thickBot="1" x14ac:dyDescent="0.25">
      <c r="A124" s="529">
        <f t="shared" si="1"/>
        <v>115</v>
      </c>
      <c r="B124" s="533"/>
      <c r="C124" s="534"/>
      <c r="D124" s="528" t="s">
        <v>270</v>
      </c>
      <c r="E124" s="512"/>
      <c r="F124" s="484"/>
      <c r="G124" s="535" t="s">
        <v>14</v>
      </c>
      <c r="H124" s="100"/>
      <c r="I124" s="616" t="s">
        <v>319</v>
      </c>
      <c r="J124" s="581" t="s">
        <v>11</v>
      </c>
    </row>
    <row r="125" spans="1:10" s="582" customFormat="1" ht="13.8" thickBot="1" x14ac:dyDescent="0.25">
      <c r="A125" s="529">
        <f t="shared" si="1"/>
        <v>116</v>
      </c>
      <c r="B125" s="533"/>
      <c r="C125" s="534"/>
      <c r="D125" s="528" t="s">
        <v>271</v>
      </c>
      <c r="E125" s="512"/>
      <c r="F125" s="484"/>
      <c r="G125" s="535" t="s">
        <v>14</v>
      </c>
      <c r="H125" s="100"/>
      <c r="I125" s="616" t="s">
        <v>319</v>
      </c>
      <c r="J125" s="581" t="s">
        <v>11</v>
      </c>
    </row>
    <row r="126" spans="1:10" s="582" customFormat="1" ht="13.8" thickBot="1" x14ac:dyDescent="0.25">
      <c r="A126" s="529">
        <f t="shared" si="1"/>
        <v>117</v>
      </c>
      <c r="B126" s="533"/>
      <c r="C126" s="534"/>
      <c r="D126" s="528" t="s">
        <v>272</v>
      </c>
      <c r="E126" s="512"/>
      <c r="F126" s="484"/>
      <c r="G126" s="535" t="s">
        <v>14</v>
      </c>
      <c r="H126" s="100"/>
      <c r="I126" s="616" t="s">
        <v>319</v>
      </c>
      <c r="J126" s="581" t="s">
        <v>11</v>
      </c>
    </row>
    <row r="127" spans="1:10" ht="27" thickBot="1" x14ac:dyDescent="0.25">
      <c r="A127" s="529">
        <f t="shared" si="1"/>
        <v>118</v>
      </c>
      <c r="B127" s="506"/>
      <c r="C127" s="520"/>
      <c r="D127" s="511" t="s">
        <v>116</v>
      </c>
      <c r="E127" s="515"/>
      <c r="F127" s="487"/>
      <c r="G127" s="521" t="s">
        <v>31</v>
      </c>
      <c r="H127" s="37"/>
      <c r="I127" s="616" t="s">
        <v>376</v>
      </c>
      <c r="J127" s="466" t="s">
        <v>11</v>
      </c>
    </row>
    <row r="128" spans="1:10" ht="41.4" thickBot="1" x14ac:dyDescent="0.25">
      <c r="A128" s="474">
        <f t="shared" si="1"/>
        <v>119</v>
      </c>
      <c r="B128" s="506"/>
      <c r="C128" s="520"/>
      <c r="D128" s="511" t="s">
        <v>192</v>
      </c>
      <c r="E128" s="512"/>
      <c r="F128" s="484"/>
      <c r="G128" s="521" t="s">
        <v>14</v>
      </c>
      <c r="H128" s="37"/>
      <c r="I128" s="616" t="s">
        <v>375</v>
      </c>
      <c r="J128" s="466" t="s">
        <v>11</v>
      </c>
    </row>
    <row r="129" spans="1:10" ht="40.200000000000003" thickBot="1" x14ac:dyDescent="0.25">
      <c r="A129" s="474">
        <f t="shared" si="1"/>
        <v>120</v>
      </c>
      <c r="B129" s="506"/>
      <c r="C129" s="520"/>
      <c r="D129" s="511" t="s">
        <v>117</v>
      </c>
      <c r="E129" s="512"/>
      <c r="F129" s="484"/>
      <c r="G129" s="521" t="s">
        <v>14</v>
      </c>
      <c r="H129" s="37"/>
      <c r="I129" s="616" t="s">
        <v>374</v>
      </c>
      <c r="J129" s="466" t="s">
        <v>11</v>
      </c>
    </row>
    <row r="130" spans="1:10" ht="27" thickBot="1" x14ac:dyDescent="0.25">
      <c r="A130" s="529">
        <f t="shared" si="1"/>
        <v>121</v>
      </c>
      <c r="B130" s="506"/>
      <c r="C130" s="520"/>
      <c r="D130" s="511" t="s">
        <v>299</v>
      </c>
      <c r="E130" s="515"/>
      <c r="F130" s="487"/>
      <c r="G130" s="521" t="s">
        <v>31</v>
      </c>
      <c r="H130" s="37"/>
      <c r="I130" s="616" t="s">
        <v>373</v>
      </c>
      <c r="J130" s="466" t="s">
        <v>11</v>
      </c>
    </row>
    <row r="131" spans="1:10" ht="27" thickBot="1" x14ac:dyDescent="0.25">
      <c r="A131" s="529">
        <f t="shared" si="1"/>
        <v>122</v>
      </c>
      <c r="B131" s="506"/>
      <c r="C131" s="520"/>
      <c r="D131" s="511" t="s">
        <v>300</v>
      </c>
      <c r="E131" s="515"/>
      <c r="F131" s="487"/>
      <c r="G131" s="521" t="s">
        <v>31</v>
      </c>
      <c r="H131" s="37"/>
      <c r="I131" s="616" t="s">
        <v>372</v>
      </c>
      <c r="J131" s="466" t="s">
        <v>11</v>
      </c>
    </row>
    <row r="132" spans="1:10" ht="27" thickBot="1" x14ac:dyDescent="0.25">
      <c r="A132" s="474">
        <f t="shared" si="1"/>
        <v>123</v>
      </c>
      <c r="B132" s="506"/>
      <c r="C132" s="520"/>
      <c r="D132" s="536" t="s">
        <v>118</v>
      </c>
      <c r="E132" s="515" t="s">
        <v>119</v>
      </c>
      <c r="F132" s="487"/>
      <c r="G132" s="521" t="s">
        <v>120</v>
      </c>
      <c r="H132" s="37"/>
      <c r="I132" s="616" t="s">
        <v>371</v>
      </c>
      <c r="J132" s="466" t="s">
        <v>11</v>
      </c>
    </row>
    <row r="133" spans="1:10" ht="27" thickBot="1" x14ac:dyDescent="0.25">
      <c r="A133" s="474">
        <f t="shared" si="1"/>
        <v>124</v>
      </c>
      <c r="B133" s="506"/>
      <c r="C133" s="520"/>
      <c r="D133" s="537"/>
      <c r="E133" s="512" t="s">
        <v>121</v>
      </c>
      <c r="F133" s="484"/>
      <c r="G133" s="538" t="s">
        <v>190</v>
      </c>
      <c r="H133" s="104"/>
      <c r="I133" s="616" t="s">
        <v>370</v>
      </c>
      <c r="J133" s="466" t="s">
        <v>11</v>
      </c>
    </row>
    <row r="134" spans="1:10" ht="27" thickBot="1" x14ac:dyDescent="0.25">
      <c r="A134" s="474">
        <f t="shared" si="1"/>
        <v>125</v>
      </c>
      <c r="B134" s="506"/>
      <c r="C134" s="520"/>
      <c r="D134" s="539" t="s">
        <v>123</v>
      </c>
      <c r="E134" s="515" t="s">
        <v>124</v>
      </c>
      <c r="F134" s="487"/>
      <c r="G134" s="521" t="s">
        <v>14</v>
      </c>
      <c r="H134" s="37"/>
      <c r="I134" s="616" t="s">
        <v>369</v>
      </c>
      <c r="J134" s="466" t="s">
        <v>11</v>
      </c>
    </row>
    <row r="135" spans="1:10" ht="27" thickBot="1" x14ac:dyDescent="0.25">
      <c r="A135" s="474">
        <f t="shared" si="1"/>
        <v>126</v>
      </c>
      <c r="B135" s="506"/>
      <c r="C135" s="520"/>
      <c r="D135" s="539"/>
      <c r="E135" s="512" t="s">
        <v>125</v>
      </c>
      <c r="F135" s="484"/>
      <c r="G135" s="521" t="s">
        <v>14</v>
      </c>
      <c r="H135" s="60"/>
      <c r="I135" s="616" t="s">
        <v>368</v>
      </c>
      <c r="J135" s="466" t="s">
        <v>11</v>
      </c>
    </row>
    <row r="136" spans="1:10" ht="27" thickBot="1" x14ac:dyDescent="0.25">
      <c r="A136" s="474">
        <f t="shared" si="1"/>
        <v>127</v>
      </c>
      <c r="B136" s="506"/>
      <c r="C136" s="520"/>
      <c r="D136" s="540"/>
      <c r="E136" s="541" t="s">
        <v>126</v>
      </c>
      <c r="F136" s="542"/>
      <c r="G136" s="543" t="s">
        <v>89</v>
      </c>
      <c r="H136" s="110"/>
      <c r="I136" s="622" t="s">
        <v>367</v>
      </c>
      <c r="J136" s="466" t="s">
        <v>11</v>
      </c>
    </row>
    <row r="137" spans="1:10" ht="27" thickBot="1" x14ac:dyDescent="0.25">
      <c r="A137" s="474">
        <f t="shared" si="1"/>
        <v>128</v>
      </c>
      <c r="B137" s="475" t="s">
        <v>127</v>
      </c>
      <c r="C137" s="518" t="s">
        <v>128</v>
      </c>
      <c r="D137" s="481"/>
      <c r="E137" s="506"/>
      <c r="F137" s="480"/>
      <c r="G137" s="544" t="s">
        <v>122</v>
      </c>
      <c r="H137" s="113"/>
      <c r="I137" s="623" t="s">
        <v>366</v>
      </c>
      <c r="J137" s="466" t="s">
        <v>11</v>
      </c>
    </row>
    <row r="138" spans="1:10" ht="27" thickBot="1" x14ac:dyDescent="0.25">
      <c r="A138" s="474">
        <f t="shared" si="1"/>
        <v>129</v>
      </c>
      <c r="B138" s="480"/>
      <c r="C138" s="496" t="s">
        <v>129</v>
      </c>
      <c r="D138" s="545" t="s">
        <v>130</v>
      </c>
      <c r="E138" s="509"/>
      <c r="F138" s="498"/>
      <c r="G138" s="546" t="s">
        <v>122</v>
      </c>
      <c r="H138" s="104"/>
      <c r="I138" s="619" t="s">
        <v>365</v>
      </c>
      <c r="J138" s="466" t="s">
        <v>11</v>
      </c>
    </row>
    <row r="139" spans="1:10" ht="27" thickBot="1" x14ac:dyDescent="0.25">
      <c r="A139" s="474">
        <f t="shared" si="1"/>
        <v>130</v>
      </c>
      <c r="B139" s="480"/>
      <c r="C139" s="500"/>
      <c r="D139" s="547" t="s">
        <v>131</v>
      </c>
      <c r="E139" s="515" t="s">
        <v>132</v>
      </c>
      <c r="F139" s="487"/>
      <c r="G139" s="521" t="s">
        <v>14</v>
      </c>
      <c r="H139" s="37"/>
      <c r="I139" s="616" t="s">
        <v>364</v>
      </c>
      <c r="J139" s="466" t="s">
        <v>11</v>
      </c>
    </row>
    <row r="140" spans="1:10" ht="27" thickBot="1" x14ac:dyDescent="0.25">
      <c r="A140" s="474">
        <f t="shared" si="1"/>
        <v>131</v>
      </c>
      <c r="B140" s="480"/>
      <c r="C140" s="500"/>
      <c r="D140" s="548"/>
      <c r="E140" s="515" t="s">
        <v>42</v>
      </c>
      <c r="F140" s="487"/>
      <c r="G140" s="521" t="s">
        <v>133</v>
      </c>
      <c r="H140" s="434"/>
      <c r="I140" s="616" t="s">
        <v>363</v>
      </c>
      <c r="J140" s="466" t="s">
        <v>11</v>
      </c>
    </row>
    <row r="141" spans="1:10" ht="27" thickBot="1" x14ac:dyDescent="0.25">
      <c r="A141" s="474">
        <f t="shared" si="1"/>
        <v>132</v>
      </c>
      <c r="B141" s="480"/>
      <c r="C141" s="500"/>
      <c r="D141" s="549"/>
      <c r="E141" s="515" t="s">
        <v>134</v>
      </c>
      <c r="F141" s="487"/>
      <c r="G141" s="521" t="s">
        <v>14</v>
      </c>
      <c r="H141" s="37"/>
      <c r="I141" s="616" t="s">
        <v>362</v>
      </c>
      <c r="J141" s="466" t="s">
        <v>11</v>
      </c>
    </row>
    <row r="142" spans="1:10" ht="13.8" thickBot="1" x14ac:dyDescent="0.25">
      <c r="A142" s="474">
        <f t="shared" si="1"/>
        <v>133</v>
      </c>
      <c r="B142" s="480"/>
      <c r="C142" s="500"/>
      <c r="D142" s="548" t="s">
        <v>135</v>
      </c>
      <c r="E142" s="515" t="s">
        <v>132</v>
      </c>
      <c r="F142" s="487"/>
      <c r="G142" s="521" t="s">
        <v>14</v>
      </c>
      <c r="H142" s="37"/>
      <c r="I142" s="616" t="s">
        <v>319</v>
      </c>
      <c r="J142" s="466" t="s">
        <v>11</v>
      </c>
    </row>
    <row r="143" spans="1:10" ht="13.8" thickBot="1" x14ac:dyDescent="0.25">
      <c r="A143" s="474">
        <f t="shared" si="1"/>
        <v>134</v>
      </c>
      <c r="B143" s="480"/>
      <c r="C143" s="500"/>
      <c r="D143" s="548"/>
      <c r="E143" s="515" t="s">
        <v>42</v>
      </c>
      <c r="F143" s="487"/>
      <c r="G143" s="521" t="s">
        <v>133</v>
      </c>
      <c r="H143" s="435"/>
      <c r="I143" s="616" t="s">
        <v>319</v>
      </c>
      <c r="J143" s="466" t="s">
        <v>11</v>
      </c>
    </row>
    <row r="144" spans="1:10" ht="13.8" thickBot="1" x14ac:dyDescent="0.25">
      <c r="A144" s="474">
        <f t="shared" si="1"/>
        <v>135</v>
      </c>
      <c r="B144" s="480"/>
      <c r="C144" s="500"/>
      <c r="D144" s="549"/>
      <c r="E144" s="515" t="s">
        <v>134</v>
      </c>
      <c r="F144" s="487"/>
      <c r="G144" s="521" t="s">
        <v>14</v>
      </c>
      <c r="H144" s="37"/>
      <c r="I144" s="616" t="s">
        <v>319</v>
      </c>
      <c r="J144" s="466" t="s">
        <v>11</v>
      </c>
    </row>
    <row r="145" spans="1:10" ht="13.8" thickBot="1" x14ac:dyDescent="0.25">
      <c r="A145" s="474">
        <f t="shared" si="1"/>
        <v>136</v>
      </c>
      <c r="B145" s="480"/>
      <c r="C145" s="500"/>
      <c r="D145" s="548" t="s">
        <v>136</v>
      </c>
      <c r="E145" s="515" t="s">
        <v>132</v>
      </c>
      <c r="F145" s="487"/>
      <c r="G145" s="521" t="s">
        <v>14</v>
      </c>
      <c r="H145" s="37"/>
      <c r="I145" s="616" t="s">
        <v>319</v>
      </c>
      <c r="J145" s="466" t="s">
        <v>11</v>
      </c>
    </row>
    <row r="146" spans="1:10" ht="13.8" thickBot="1" x14ac:dyDescent="0.25">
      <c r="A146" s="474">
        <f t="shared" si="1"/>
        <v>137</v>
      </c>
      <c r="B146" s="480"/>
      <c r="C146" s="500"/>
      <c r="D146" s="548"/>
      <c r="E146" s="515" t="s">
        <v>42</v>
      </c>
      <c r="F146" s="487"/>
      <c r="G146" s="521" t="s">
        <v>133</v>
      </c>
      <c r="H146" s="435"/>
      <c r="I146" s="616" t="s">
        <v>319</v>
      </c>
      <c r="J146" s="466" t="s">
        <v>11</v>
      </c>
    </row>
    <row r="147" spans="1:10" ht="13.8" thickBot="1" x14ac:dyDescent="0.25">
      <c r="A147" s="474">
        <f t="shared" si="1"/>
        <v>138</v>
      </c>
      <c r="B147" s="480"/>
      <c r="C147" s="500"/>
      <c r="D147" s="549"/>
      <c r="E147" s="515" t="s">
        <v>134</v>
      </c>
      <c r="F147" s="487"/>
      <c r="G147" s="521" t="s">
        <v>14</v>
      </c>
      <c r="H147" s="37"/>
      <c r="I147" s="616" t="s">
        <v>319</v>
      </c>
      <c r="J147" s="466" t="s">
        <v>11</v>
      </c>
    </row>
    <row r="148" spans="1:10" ht="13.8" thickBot="1" x14ac:dyDescent="0.25">
      <c r="A148" s="474">
        <f t="shared" si="1"/>
        <v>139</v>
      </c>
      <c r="B148" s="480"/>
      <c r="C148" s="500"/>
      <c r="D148" s="548" t="s">
        <v>137</v>
      </c>
      <c r="E148" s="515" t="s">
        <v>132</v>
      </c>
      <c r="F148" s="487"/>
      <c r="G148" s="521" t="s">
        <v>14</v>
      </c>
      <c r="H148" s="37"/>
      <c r="I148" s="616" t="s">
        <v>319</v>
      </c>
      <c r="J148" s="466" t="s">
        <v>11</v>
      </c>
    </row>
    <row r="149" spans="1:10" ht="13.8" thickBot="1" x14ac:dyDescent="0.25">
      <c r="A149" s="474">
        <f t="shared" si="1"/>
        <v>140</v>
      </c>
      <c r="B149" s="480"/>
      <c r="C149" s="500"/>
      <c r="D149" s="548"/>
      <c r="E149" s="515" t="s">
        <v>42</v>
      </c>
      <c r="F149" s="487"/>
      <c r="G149" s="521" t="s">
        <v>133</v>
      </c>
      <c r="H149" s="435"/>
      <c r="I149" s="616" t="s">
        <v>319</v>
      </c>
      <c r="J149" s="466" t="s">
        <v>11</v>
      </c>
    </row>
    <row r="150" spans="1:10" ht="13.8" thickBot="1" x14ac:dyDescent="0.25">
      <c r="A150" s="474">
        <f t="shared" si="1"/>
        <v>141</v>
      </c>
      <c r="B150" s="480"/>
      <c r="C150" s="500"/>
      <c r="D150" s="549"/>
      <c r="E150" s="515" t="s">
        <v>134</v>
      </c>
      <c r="F150" s="487"/>
      <c r="G150" s="521" t="s">
        <v>14</v>
      </c>
      <c r="H150" s="37"/>
      <c r="I150" s="616" t="s">
        <v>319</v>
      </c>
      <c r="J150" s="466" t="s">
        <v>11</v>
      </c>
    </row>
    <row r="151" spans="1:10" ht="13.8" thickBot="1" x14ac:dyDescent="0.25">
      <c r="A151" s="474">
        <f t="shared" si="1"/>
        <v>142</v>
      </c>
      <c r="B151" s="480"/>
      <c r="C151" s="500"/>
      <c r="D151" s="548" t="s">
        <v>138</v>
      </c>
      <c r="E151" s="515" t="s">
        <v>132</v>
      </c>
      <c r="F151" s="487"/>
      <c r="G151" s="521" t="s">
        <v>14</v>
      </c>
      <c r="H151" s="37"/>
      <c r="I151" s="616" t="s">
        <v>319</v>
      </c>
      <c r="J151" s="466" t="s">
        <v>11</v>
      </c>
    </row>
    <row r="152" spans="1:10" ht="13.8" thickBot="1" x14ac:dyDescent="0.25">
      <c r="A152" s="474">
        <f t="shared" si="1"/>
        <v>143</v>
      </c>
      <c r="B152" s="480"/>
      <c r="C152" s="500"/>
      <c r="D152" s="548"/>
      <c r="E152" s="515" t="s">
        <v>42</v>
      </c>
      <c r="F152" s="487"/>
      <c r="G152" s="521" t="s">
        <v>133</v>
      </c>
      <c r="H152" s="435"/>
      <c r="I152" s="616" t="s">
        <v>319</v>
      </c>
      <c r="J152" s="466" t="s">
        <v>11</v>
      </c>
    </row>
    <row r="153" spans="1:10" ht="13.8" thickBot="1" x14ac:dyDescent="0.25">
      <c r="A153" s="474">
        <f t="shared" si="1"/>
        <v>144</v>
      </c>
      <c r="B153" s="480"/>
      <c r="C153" s="502"/>
      <c r="D153" s="550"/>
      <c r="E153" s="551" t="s">
        <v>134</v>
      </c>
      <c r="F153" s="552"/>
      <c r="G153" s="553" t="s">
        <v>14</v>
      </c>
      <c r="H153" s="66"/>
      <c r="I153" s="625" t="s">
        <v>319</v>
      </c>
      <c r="J153" s="466" t="s">
        <v>11</v>
      </c>
    </row>
    <row r="154" spans="1:10" ht="27" thickBot="1" x14ac:dyDescent="0.25">
      <c r="A154" s="474">
        <f t="shared" si="1"/>
        <v>145</v>
      </c>
      <c r="B154" s="480"/>
      <c r="C154" s="500" t="s">
        <v>139</v>
      </c>
      <c r="D154" s="554" t="s">
        <v>140</v>
      </c>
      <c r="E154" s="466"/>
      <c r="F154" s="491"/>
      <c r="G154" s="519" t="s">
        <v>122</v>
      </c>
      <c r="H154" s="125"/>
      <c r="I154" s="620" t="s">
        <v>361</v>
      </c>
      <c r="J154" s="466" t="s">
        <v>11</v>
      </c>
    </row>
    <row r="155" spans="1:10" ht="27" thickBot="1" x14ac:dyDescent="0.25">
      <c r="A155" s="474">
        <f t="shared" si="1"/>
        <v>146</v>
      </c>
      <c r="B155" s="480"/>
      <c r="C155" s="500"/>
      <c r="D155" s="555" t="s">
        <v>141</v>
      </c>
      <c r="E155" s="556" t="s">
        <v>141</v>
      </c>
      <c r="F155" s="557"/>
      <c r="G155" s="521" t="s">
        <v>14</v>
      </c>
      <c r="H155" s="37"/>
      <c r="I155" s="616" t="s">
        <v>360</v>
      </c>
      <c r="J155" s="466" t="s">
        <v>11</v>
      </c>
    </row>
    <row r="156" spans="1:10" ht="27" thickBot="1" x14ac:dyDescent="0.25">
      <c r="A156" s="474">
        <f t="shared" si="1"/>
        <v>147</v>
      </c>
      <c r="B156" s="480"/>
      <c r="C156" s="500"/>
      <c r="D156" s="558"/>
      <c r="E156" s="556" t="s">
        <v>142</v>
      </c>
      <c r="F156" s="557"/>
      <c r="G156" s="521" t="s">
        <v>14</v>
      </c>
      <c r="H156" s="37"/>
      <c r="I156" s="616" t="s">
        <v>359</v>
      </c>
      <c r="J156" s="466" t="s">
        <v>11</v>
      </c>
    </row>
    <row r="157" spans="1:10" ht="27" thickBot="1" x14ac:dyDescent="0.25">
      <c r="A157" s="474">
        <f t="shared" si="1"/>
        <v>148</v>
      </c>
      <c r="B157" s="480"/>
      <c r="C157" s="500"/>
      <c r="D157" s="558"/>
      <c r="E157" s="528" t="s">
        <v>143</v>
      </c>
      <c r="F157" s="559"/>
      <c r="G157" s="521" t="s">
        <v>14</v>
      </c>
      <c r="H157" s="37"/>
      <c r="I157" s="616" t="s">
        <v>358</v>
      </c>
      <c r="J157" s="466" t="s">
        <v>11</v>
      </c>
    </row>
    <row r="158" spans="1:10" ht="27" thickBot="1" x14ac:dyDescent="0.25">
      <c r="A158" s="474">
        <f t="shared" si="1"/>
        <v>149</v>
      </c>
      <c r="B158" s="480"/>
      <c r="C158" s="539"/>
      <c r="D158" s="547" t="s">
        <v>144</v>
      </c>
      <c r="E158" s="525" t="s">
        <v>145</v>
      </c>
      <c r="F158" s="560" t="s">
        <v>132</v>
      </c>
      <c r="G158" s="521" t="s">
        <v>14</v>
      </c>
      <c r="H158" s="37"/>
      <c r="I158" s="616" t="s">
        <v>357</v>
      </c>
      <c r="J158" s="466" t="s">
        <v>11</v>
      </c>
    </row>
    <row r="159" spans="1:10" ht="27" thickBot="1" x14ac:dyDescent="0.25">
      <c r="A159" s="474">
        <f t="shared" ref="A159:A216" si="2">ROW()-9</f>
        <v>150</v>
      </c>
      <c r="B159" s="480"/>
      <c r="C159" s="539"/>
      <c r="D159" s="548"/>
      <c r="E159" s="526"/>
      <c r="F159" s="561" t="s">
        <v>146</v>
      </c>
      <c r="G159" s="521" t="s">
        <v>43</v>
      </c>
      <c r="H159" s="37"/>
      <c r="I159" s="616" t="s">
        <v>356</v>
      </c>
      <c r="J159" s="466" t="s">
        <v>11</v>
      </c>
    </row>
    <row r="160" spans="1:10" ht="40.200000000000003" thickBot="1" x14ac:dyDescent="0.25">
      <c r="A160" s="474">
        <f t="shared" si="2"/>
        <v>151</v>
      </c>
      <c r="B160" s="480"/>
      <c r="C160" s="539"/>
      <c r="D160" s="548"/>
      <c r="E160" s="527"/>
      <c r="F160" s="561" t="s">
        <v>147</v>
      </c>
      <c r="G160" s="521" t="s">
        <v>14</v>
      </c>
      <c r="H160" s="37"/>
      <c r="I160" s="616" t="s">
        <v>355</v>
      </c>
      <c r="J160" s="466" t="s">
        <v>11</v>
      </c>
    </row>
    <row r="161" spans="1:10" ht="13.8" thickBot="1" x14ac:dyDescent="0.25">
      <c r="A161" s="474">
        <f t="shared" si="2"/>
        <v>152</v>
      </c>
      <c r="B161" s="480"/>
      <c r="C161" s="539"/>
      <c r="D161" s="548"/>
      <c r="E161" s="526" t="s">
        <v>148</v>
      </c>
      <c r="F161" s="561" t="s">
        <v>132</v>
      </c>
      <c r="G161" s="521" t="s">
        <v>14</v>
      </c>
      <c r="H161" s="37"/>
      <c r="I161" s="616" t="s">
        <v>319</v>
      </c>
      <c r="J161" s="466" t="s">
        <v>11</v>
      </c>
    </row>
    <row r="162" spans="1:10" ht="13.8" thickBot="1" x14ac:dyDescent="0.25">
      <c r="A162" s="474">
        <f t="shared" si="2"/>
        <v>153</v>
      </c>
      <c r="B162" s="480"/>
      <c r="C162" s="539"/>
      <c r="D162" s="548"/>
      <c r="E162" s="526"/>
      <c r="F162" s="561" t="s">
        <v>146</v>
      </c>
      <c r="G162" s="521" t="s">
        <v>43</v>
      </c>
      <c r="H162" s="37"/>
      <c r="I162" s="616" t="s">
        <v>319</v>
      </c>
      <c r="J162" s="466" t="s">
        <v>11</v>
      </c>
    </row>
    <row r="163" spans="1:10" ht="40.200000000000003" thickBot="1" x14ac:dyDescent="0.25">
      <c r="A163" s="474">
        <f t="shared" si="2"/>
        <v>154</v>
      </c>
      <c r="B163" s="480"/>
      <c r="C163" s="539"/>
      <c r="D163" s="548"/>
      <c r="E163" s="527"/>
      <c r="F163" s="561" t="s">
        <v>147</v>
      </c>
      <c r="G163" s="521" t="s">
        <v>14</v>
      </c>
      <c r="H163" s="37"/>
      <c r="I163" s="616" t="s">
        <v>319</v>
      </c>
      <c r="J163" s="466" t="s">
        <v>11</v>
      </c>
    </row>
    <row r="164" spans="1:10" ht="13.8" thickBot="1" x14ac:dyDescent="0.25">
      <c r="A164" s="474">
        <f t="shared" si="2"/>
        <v>155</v>
      </c>
      <c r="B164" s="480"/>
      <c r="C164" s="539"/>
      <c r="D164" s="548"/>
      <c r="E164" s="526" t="s">
        <v>149</v>
      </c>
      <c r="F164" s="561" t="s">
        <v>132</v>
      </c>
      <c r="G164" s="521" t="s">
        <v>14</v>
      </c>
      <c r="H164" s="37"/>
      <c r="I164" s="616" t="s">
        <v>319</v>
      </c>
      <c r="J164" s="466" t="s">
        <v>11</v>
      </c>
    </row>
    <row r="165" spans="1:10" ht="13.8" thickBot="1" x14ac:dyDescent="0.25">
      <c r="A165" s="474">
        <f t="shared" si="2"/>
        <v>156</v>
      </c>
      <c r="B165" s="480"/>
      <c r="C165" s="539"/>
      <c r="D165" s="548"/>
      <c r="E165" s="526"/>
      <c r="F165" s="561" t="s">
        <v>146</v>
      </c>
      <c r="G165" s="521" t="s">
        <v>43</v>
      </c>
      <c r="H165" s="37"/>
      <c r="I165" s="616" t="s">
        <v>319</v>
      </c>
      <c r="J165" s="466" t="s">
        <v>11</v>
      </c>
    </row>
    <row r="166" spans="1:10" ht="40.200000000000003" thickBot="1" x14ac:dyDescent="0.25">
      <c r="A166" s="474">
        <f t="shared" si="2"/>
        <v>157</v>
      </c>
      <c r="B166" s="480"/>
      <c r="C166" s="539"/>
      <c r="D166" s="548"/>
      <c r="E166" s="527"/>
      <c r="F166" s="561" t="s">
        <v>147</v>
      </c>
      <c r="G166" s="521" t="s">
        <v>14</v>
      </c>
      <c r="H166" s="37"/>
      <c r="I166" s="616" t="s">
        <v>319</v>
      </c>
      <c r="J166" s="466" t="s">
        <v>11</v>
      </c>
    </row>
    <row r="167" spans="1:10" ht="13.8" thickBot="1" x14ac:dyDescent="0.25">
      <c r="A167" s="474">
        <f t="shared" si="2"/>
        <v>158</v>
      </c>
      <c r="B167" s="480"/>
      <c r="C167" s="539"/>
      <c r="D167" s="548"/>
      <c r="E167" s="526" t="s">
        <v>150</v>
      </c>
      <c r="F167" s="561" t="s">
        <v>132</v>
      </c>
      <c r="G167" s="521" t="s">
        <v>14</v>
      </c>
      <c r="H167" s="37"/>
      <c r="I167" s="616" t="s">
        <v>319</v>
      </c>
      <c r="J167" s="466" t="s">
        <v>11</v>
      </c>
    </row>
    <row r="168" spans="1:10" ht="13.8" thickBot="1" x14ac:dyDescent="0.25">
      <c r="A168" s="474">
        <f t="shared" si="2"/>
        <v>159</v>
      </c>
      <c r="B168" s="480"/>
      <c r="C168" s="539"/>
      <c r="D168" s="548"/>
      <c r="E168" s="526"/>
      <c r="F168" s="561" t="s">
        <v>146</v>
      </c>
      <c r="G168" s="521" t="s">
        <v>43</v>
      </c>
      <c r="H168" s="37"/>
      <c r="I168" s="616" t="s">
        <v>319</v>
      </c>
      <c r="J168" s="466" t="s">
        <v>11</v>
      </c>
    </row>
    <row r="169" spans="1:10" ht="40.200000000000003" thickBot="1" x14ac:dyDescent="0.25">
      <c r="A169" s="474">
        <f t="shared" si="2"/>
        <v>160</v>
      </c>
      <c r="B169" s="480"/>
      <c r="C169" s="539"/>
      <c r="D169" s="548"/>
      <c r="E169" s="527"/>
      <c r="F169" s="561" t="s">
        <v>147</v>
      </c>
      <c r="G169" s="521" t="s">
        <v>14</v>
      </c>
      <c r="H169" s="37"/>
      <c r="I169" s="616" t="s">
        <v>319</v>
      </c>
      <c r="J169" s="466" t="s">
        <v>11</v>
      </c>
    </row>
    <row r="170" spans="1:10" ht="13.8" thickBot="1" x14ac:dyDescent="0.25">
      <c r="A170" s="474">
        <f t="shared" si="2"/>
        <v>161</v>
      </c>
      <c r="B170" s="480"/>
      <c r="C170" s="539"/>
      <c r="D170" s="548"/>
      <c r="E170" s="526" t="s">
        <v>151</v>
      </c>
      <c r="F170" s="561" t="s">
        <v>132</v>
      </c>
      <c r="G170" s="521" t="s">
        <v>14</v>
      </c>
      <c r="H170" s="37"/>
      <c r="I170" s="616" t="s">
        <v>319</v>
      </c>
      <c r="J170" s="466" t="s">
        <v>11</v>
      </c>
    </row>
    <row r="171" spans="1:10" ht="13.8" thickBot="1" x14ac:dyDescent="0.25">
      <c r="A171" s="474">
        <f t="shared" si="2"/>
        <v>162</v>
      </c>
      <c r="B171" s="480"/>
      <c r="C171" s="539"/>
      <c r="D171" s="548"/>
      <c r="E171" s="526"/>
      <c r="F171" s="560" t="s">
        <v>146</v>
      </c>
      <c r="G171" s="521" t="s">
        <v>43</v>
      </c>
      <c r="H171" s="37"/>
      <c r="I171" s="616" t="s">
        <v>319</v>
      </c>
      <c r="J171" s="466" t="s">
        <v>11</v>
      </c>
    </row>
    <row r="172" spans="1:10" ht="40.200000000000003" thickBot="1" x14ac:dyDescent="0.25">
      <c r="A172" s="474">
        <f t="shared" si="2"/>
        <v>163</v>
      </c>
      <c r="B172" s="480"/>
      <c r="C172" s="539"/>
      <c r="D172" s="548"/>
      <c r="E172" s="527"/>
      <c r="F172" s="561" t="s">
        <v>147</v>
      </c>
      <c r="G172" s="521" t="s">
        <v>14</v>
      </c>
      <c r="H172" s="37"/>
      <c r="I172" s="616" t="s">
        <v>319</v>
      </c>
      <c r="J172" s="466" t="s">
        <v>11</v>
      </c>
    </row>
    <row r="173" spans="1:10" ht="13.8" thickBot="1" x14ac:dyDescent="0.25">
      <c r="A173" s="474">
        <f t="shared" si="2"/>
        <v>164</v>
      </c>
      <c r="B173" s="480"/>
      <c r="C173" s="562"/>
      <c r="D173" s="547" t="s">
        <v>152</v>
      </c>
      <c r="E173" s="563" t="s">
        <v>153</v>
      </c>
      <c r="F173" s="487"/>
      <c r="G173" s="521" t="s">
        <v>14</v>
      </c>
      <c r="H173" s="37"/>
      <c r="I173" s="616" t="s">
        <v>354</v>
      </c>
      <c r="J173" s="466" t="s">
        <v>11</v>
      </c>
    </row>
    <row r="174" spans="1:10" ht="13.8" thickBot="1" x14ac:dyDescent="0.25">
      <c r="A174" s="474">
        <f t="shared" si="2"/>
        <v>165</v>
      </c>
      <c r="B174" s="480"/>
      <c r="C174" s="562"/>
      <c r="D174" s="548"/>
      <c r="E174" s="564" t="s">
        <v>154</v>
      </c>
      <c r="F174" s="484"/>
      <c r="G174" s="521" t="s">
        <v>14</v>
      </c>
      <c r="H174" s="37"/>
      <c r="I174" s="616" t="s">
        <v>353</v>
      </c>
      <c r="J174" s="466" t="s">
        <v>11</v>
      </c>
    </row>
    <row r="175" spans="1:10" ht="27" thickBot="1" x14ac:dyDescent="0.25">
      <c r="A175" s="474">
        <f t="shared" si="2"/>
        <v>166</v>
      </c>
      <c r="B175" s="480"/>
      <c r="C175" s="562"/>
      <c r="D175" s="549"/>
      <c r="E175" s="564" t="s">
        <v>155</v>
      </c>
      <c r="F175" s="484"/>
      <c r="G175" s="521" t="s">
        <v>14</v>
      </c>
      <c r="H175" s="37"/>
      <c r="I175" s="616" t="s">
        <v>352</v>
      </c>
      <c r="J175" s="466" t="s">
        <v>11</v>
      </c>
    </row>
    <row r="176" spans="1:10" ht="13.8" thickBot="1" x14ac:dyDescent="0.25">
      <c r="A176" s="474">
        <f t="shared" si="2"/>
        <v>167</v>
      </c>
      <c r="B176" s="480"/>
      <c r="C176" s="539"/>
      <c r="D176" s="548" t="s">
        <v>156</v>
      </c>
      <c r="E176" s="483" t="s">
        <v>157</v>
      </c>
      <c r="F176" s="484"/>
      <c r="G176" s="521" t="s">
        <v>14</v>
      </c>
      <c r="H176" s="37"/>
      <c r="I176" s="616" t="s">
        <v>351</v>
      </c>
      <c r="J176" s="466" t="s">
        <v>11</v>
      </c>
    </row>
    <row r="177" spans="1:10" ht="13.8" thickBot="1" x14ac:dyDescent="0.25">
      <c r="A177" s="474">
        <f t="shared" si="2"/>
        <v>168</v>
      </c>
      <c r="B177" s="480"/>
      <c r="C177" s="539"/>
      <c r="D177" s="548"/>
      <c r="E177" s="483" t="s">
        <v>158</v>
      </c>
      <c r="F177" s="484"/>
      <c r="G177" s="521" t="s">
        <v>14</v>
      </c>
      <c r="H177" s="37"/>
      <c r="I177" s="616" t="s">
        <v>350</v>
      </c>
      <c r="J177" s="466" t="s">
        <v>11</v>
      </c>
    </row>
    <row r="178" spans="1:10" ht="27" thickBot="1" x14ac:dyDescent="0.25">
      <c r="A178" s="474">
        <f t="shared" si="2"/>
        <v>169</v>
      </c>
      <c r="B178" s="565"/>
      <c r="C178" s="502"/>
      <c r="D178" s="566"/>
      <c r="E178" s="503" t="s">
        <v>156</v>
      </c>
      <c r="F178" s="504"/>
      <c r="G178" s="553" t="s">
        <v>122</v>
      </c>
      <c r="H178" s="125"/>
      <c r="I178" s="618" t="s">
        <v>349</v>
      </c>
      <c r="J178" s="466" t="s">
        <v>11</v>
      </c>
    </row>
    <row r="179" spans="1:10" s="466" customFormat="1" ht="27" thickBot="1" x14ac:dyDescent="0.35">
      <c r="A179" s="474">
        <f t="shared" si="2"/>
        <v>170</v>
      </c>
      <c r="B179" s="491" t="s">
        <v>159</v>
      </c>
      <c r="C179" s="567" t="s">
        <v>160</v>
      </c>
      <c r="D179" s="567" t="s">
        <v>161</v>
      </c>
      <c r="E179" s="497" t="s">
        <v>162</v>
      </c>
      <c r="F179" s="498"/>
      <c r="G179" s="546" t="s">
        <v>14</v>
      </c>
      <c r="H179" s="57"/>
      <c r="I179" s="624" t="s">
        <v>348</v>
      </c>
      <c r="J179" s="466" t="s">
        <v>11</v>
      </c>
    </row>
    <row r="180" spans="1:10" ht="27" thickBot="1" x14ac:dyDescent="0.25">
      <c r="A180" s="474">
        <f t="shared" si="2"/>
        <v>171</v>
      </c>
      <c r="B180" s="480"/>
      <c r="C180" s="520"/>
      <c r="D180" s="520"/>
      <c r="E180" s="568" t="s">
        <v>163</v>
      </c>
      <c r="F180" s="569"/>
      <c r="G180" s="521" t="s">
        <v>164</v>
      </c>
      <c r="H180" s="125"/>
      <c r="I180" s="616" t="s">
        <v>347</v>
      </c>
      <c r="J180" s="466" t="s">
        <v>11</v>
      </c>
    </row>
    <row r="181" spans="1:10" ht="27" thickBot="1" x14ac:dyDescent="0.25">
      <c r="A181" s="474">
        <f t="shared" si="2"/>
        <v>172</v>
      </c>
      <c r="B181" s="480"/>
      <c r="C181" s="520"/>
      <c r="D181" s="520"/>
      <c r="E181" s="568" t="s">
        <v>165</v>
      </c>
      <c r="F181" s="569"/>
      <c r="G181" s="521" t="s">
        <v>14</v>
      </c>
      <c r="H181" s="37"/>
      <c r="I181" s="616" t="s">
        <v>346</v>
      </c>
      <c r="J181" s="466" t="s">
        <v>11</v>
      </c>
    </row>
    <row r="182" spans="1:10" ht="27" thickBot="1" x14ac:dyDescent="0.25">
      <c r="A182" s="474">
        <f t="shared" si="2"/>
        <v>173</v>
      </c>
      <c r="B182" s="480"/>
      <c r="C182" s="520"/>
      <c r="D182" s="520"/>
      <c r="E182" s="570" t="s">
        <v>166</v>
      </c>
      <c r="F182" s="480"/>
      <c r="G182" s="571" t="s">
        <v>14</v>
      </c>
      <c r="H182" s="48"/>
      <c r="I182" s="617" t="s">
        <v>345</v>
      </c>
      <c r="J182" s="466" t="s">
        <v>11</v>
      </c>
    </row>
    <row r="183" spans="1:10" ht="13.8" thickBot="1" x14ac:dyDescent="0.25">
      <c r="A183" s="474">
        <f t="shared" si="2"/>
        <v>174</v>
      </c>
      <c r="B183" s="480"/>
      <c r="C183" s="520"/>
      <c r="D183" s="518" t="s">
        <v>167</v>
      </c>
      <c r="E183" s="572" t="s">
        <v>162</v>
      </c>
      <c r="F183" s="573"/>
      <c r="G183" s="546" t="s">
        <v>14</v>
      </c>
      <c r="H183" s="57"/>
      <c r="I183" s="624" t="s">
        <v>319</v>
      </c>
      <c r="J183" s="466" t="s">
        <v>11</v>
      </c>
    </row>
    <row r="184" spans="1:10" ht="13.8" thickBot="1" x14ac:dyDescent="0.25">
      <c r="A184" s="474">
        <f t="shared" si="2"/>
        <v>175</v>
      </c>
      <c r="B184" s="480"/>
      <c r="C184" s="520"/>
      <c r="D184" s="520"/>
      <c r="E184" s="568" t="s">
        <v>163</v>
      </c>
      <c r="F184" s="569"/>
      <c r="G184" s="521" t="s">
        <v>164</v>
      </c>
      <c r="H184" s="125"/>
      <c r="I184" s="624" t="s">
        <v>319</v>
      </c>
      <c r="J184" s="466" t="s">
        <v>11</v>
      </c>
    </row>
    <row r="185" spans="1:10" ht="27" thickBot="1" x14ac:dyDescent="0.25">
      <c r="A185" s="474">
        <f t="shared" si="2"/>
        <v>176</v>
      </c>
      <c r="B185" s="480"/>
      <c r="C185" s="520"/>
      <c r="D185" s="520"/>
      <c r="E185" s="568" t="s">
        <v>165</v>
      </c>
      <c r="F185" s="569"/>
      <c r="G185" s="521" t="s">
        <v>14</v>
      </c>
      <c r="H185" s="37"/>
      <c r="I185" s="624" t="s">
        <v>319</v>
      </c>
      <c r="J185" s="466" t="s">
        <v>11</v>
      </c>
    </row>
    <row r="186" spans="1:10" ht="27" thickBot="1" x14ac:dyDescent="0.25">
      <c r="A186" s="474">
        <f t="shared" si="2"/>
        <v>177</v>
      </c>
      <c r="B186" s="480"/>
      <c r="C186" s="520"/>
      <c r="D186" s="520"/>
      <c r="E186" s="570" t="s">
        <v>166</v>
      </c>
      <c r="F186" s="480"/>
      <c r="G186" s="571" t="s">
        <v>14</v>
      </c>
      <c r="H186" s="48"/>
      <c r="I186" s="624" t="s">
        <v>319</v>
      </c>
      <c r="J186" s="466" t="s">
        <v>11</v>
      </c>
    </row>
    <row r="187" spans="1:10" ht="13.8" thickBot="1" x14ac:dyDescent="0.25">
      <c r="A187" s="474">
        <f t="shared" si="2"/>
        <v>178</v>
      </c>
      <c r="B187" s="480"/>
      <c r="C187" s="520"/>
      <c r="D187" s="518" t="s">
        <v>168</v>
      </c>
      <c r="E187" s="572" t="s">
        <v>162</v>
      </c>
      <c r="F187" s="573"/>
      <c r="G187" s="546" t="s">
        <v>14</v>
      </c>
      <c r="H187" s="57"/>
      <c r="I187" s="624" t="s">
        <v>319</v>
      </c>
      <c r="J187" s="466" t="s">
        <v>11</v>
      </c>
    </row>
    <row r="188" spans="1:10" ht="13.8" thickBot="1" x14ac:dyDescent="0.25">
      <c r="A188" s="474">
        <f t="shared" si="2"/>
        <v>179</v>
      </c>
      <c r="B188" s="480"/>
      <c r="C188" s="520"/>
      <c r="D188" s="520"/>
      <c r="E188" s="568" t="s">
        <v>163</v>
      </c>
      <c r="F188" s="569"/>
      <c r="G188" s="521" t="s">
        <v>164</v>
      </c>
      <c r="H188" s="125"/>
      <c r="I188" s="624" t="s">
        <v>319</v>
      </c>
      <c r="J188" s="466" t="s">
        <v>11</v>
      </c>
    </row>
    <row r="189" spans="1:10" ht="27" thickBot="1" x14ac:dyDescent="0.25">
      <c r="A189" s="474">
        <f t="shared" si="2"/>
        <v>180</v>
      </c>
      <c r="B189" s="480"/>
      <c r="C189" s="520"/>
      <c r="D189" s="520"/>
      <c r="E189" s="568" t="s">
        <v>165</v>
      </c>
      <c r="F189" s="569"/>
      <c r="G189" s="521" t="s">
        <v>14</v>
      </c>
      <c r="H189" s="37"/>
      <c r="I189" s="624" t="s">
        <v>319</v>
      </c>
      <c r="J189" s="466" t="s">
        <v>11</v>
      </c>
    </row>
    <row r="190" spans="1:10" ht="27" thickBot="1" x14ac:dyDescent="0.25">
      <c r="A190" s="474">
        <f t="shared" si="2"/>
        <v>181</v>
      </c>
      <c r="B190" s="480"/>
      <c r="C190" s="520"/>
      <c r="D190" s="520"/>
      <c r="E190" s="570" t="s">
        <v>166</v>
      </c>
      <c r="F190" s="480"/>
      <c r="G190" s="571" t="s">
        <v>14</v>
      </c>
      <c r="H190" s="48"/>
      <c r="I190" s="624" t="s">
        <v>319</v>
      </c>
      <c r="J190" s="466" t="s">
        <v>11</v>
      </c>
    </row>
    <row r="191" spans="1:10" ht="13.8" thickBot="1" x14ac:dyDescent="0.25">
      <c r="A191" s="474">
        <f t="shared" si="2"/>
        <v>182</v>
      </c>
      <c r="B191" s="480"/>
      <c r="C191" s="520"/>
      <c r="D191" s="518" t="s">
        <v>169</v>
      </c>
      <c r="E191" s="572" t="s">
        <v>162</v>
      </c>
      <c r="F191" s="573"/>
      <c r="G191" s="546" t="s">
        <v>14</v>
      </c>
      <c r="H191" s="57"/>
      <c r="I191" s="624" t="s">
        <v>319</v>
      </c>
      <c r="J191" s="466" t="s">
        <v>11</v>
      </c>
    </row>
    <row r="192" spans="1:10" ht="13.8" thickBot="1" x14ac:dyDescent="0.25">
      <c r="A192" s="474">
        <f t="shared" si="2"/>
        <v>183</v>
      </c>
      <c r="B192" s="480"/>
      <c r="C192" s="520"/>
      <c r="D192" s="520"/>
      <c r="E192" s="568" t="s">
        <v>163</v>
      </c>
      <c r="F192" s="569"/>
      <c r="G192" s="521" t="s">
        <v>164</v>
      </c>
      <c r="H192" s="125"/>
      <c r="I192" s="624" t="s">
        <v>319</v>
      </c>
      <c r="J192" s="466" t="s">
        <v>11</v>
      </c>
    </row>
    <row r="193" spans="1:10" ht="27" thickBot="1" x14ac:dyDescent="0.25">
      <c r="A193" s="474">
        <f t="shared" si="2"/>
        <v>184</v>
      </c>
      <c r="B193" s="480"/>
      <c r="C193" s="520"/>
      <c r="D193" s="520"/>
      <c r="E193" s="568" t="s">
        <v>165</v>
      </c>
      <c r="F193" s="569"/>
      <c r="G193" s="521" t="s">
        <v>14</v>
      </c>
      <c r="H193" s="37"/>
      <c r="I193" s="624" t="s">
        <v>319</v>
      </c>
      <c r="J193" s="466" t="s">
        <v>11</v>
      </c>
    </row>
    <row r="194" spans="1:10" ht="27" thickBot="1" x14ac:dyDescent="0.25">
      <c r="A194" s="474">
        <f t="shared" si="2"/>
        <v>185</v>
      </c>
      <c r="B194" s="480"/>
      <c r="C194" s="520"/>
      <c r="D194" s="520"/>
      <c r="E194" s="570" t="s">
        <v>166</v>
      </c>
      <c r="F194" s="480"/>
      <c r="G194" s="571" t="s">
        <v>14</v>
      </c>
      <c r="H194" s="66"/>
      <c r="I194" s="624" t="s">
        <v>319</v>
      </c>
      <c r="J194" s="466" t="s">
        <v>11</v>
      </c>
    </row>
    <row r="195" spans="1:10" ht="27" thickBot="1" x14ac:dyDescent="0.25">
      <c r="A195" s="474">
        <f t="shared" si="2"/>
        <v>186</v>
      </c>
      <c r="B195" s="480"/>
      <c r="C195" s="520"/>
      <c r="D195" s="518" t="s">
        <v>170</v>
      </c>
      <c r="E195" s="572" t="s">
        <v>171</v>
      </c>
      <c r="F195" s="573"/>
      <c r="G195" s="546" t="s">
        <v>120</v>
      </c>
      <c r="H195" s="37"/>
      <c r="I195" s="619" t="s">
        <v>322</v>
      </c>
      <c r="J195" s="466" t="s">
        <v>11</v>
      </c>
    </row>
    <row r="196" spans="1:10" ht="13.8" thickBot="1" x14ac:dyDescent="0.25">
      <c r="A196" s="474">
        <f t="shared" si="2"/>
        <v>187</v>
      </c>
      <c r="B196" s="480"/>
      <c r="C196" s="520"/>
      <c r="D196" s="520"/>
      <c r="E196" s="568" t="s">
        <v>172</v>
      </c>
      <c r="F196" s="569"/>
      <c r="G196" s="521" t="s">
        <v>14</v>
      </c>
      <c r="H196" s="37"/>
      <c r="I196" s="616" t="s">
        <v>311</v>
      </c>
      <c r="J196" s="466" t="s">
        <v>11</v>
      </c>
    </row>
    <row r="197" spans="1:10" ht="13.8" thickBot="1" x14ac:dyDescent="0.25">
      <c r="A197" s="474">
        <f t="shared" si="2"/>
        <v>188</v>
      </c>
      <c r="B197" s="480"/>
      <c r="C197" s="520"/>
      <c r="D197" s="520"/>
      <c r="E197" s="568" t="s">
        <v>173</v>
      </c>
      <c r="F197" s="569"/>
      <c r="G197" s="521" t="s">
        <v>14</v>
      </c>
      <c r="H197" s="37"/>
      <c r="I197" s="616" t="s">
        <v>311</v>
      </c>
      <c r="J197" s="466" t="s">
        <v>11</v>
      </c>
    </row>
    <row r="198" spans="1:10" ht="13.8" thickBot="1" x14ac:dyDescent="0.25">
      <c r="A198" s="474">
        <f t="shared" si="2"/>
        <v>189</v>
      </c>
      <c r="B198" s="480"/>
      <c r="C198" s="520"/>
      <c r="D198" s="520"/>
      <c r="E198" s="568" t="s">
        <v>174</v>
      </c>
      <c r="F198" s="569"/>
      <c r="G198" s="521" t="s">
        <v>14</v>
      </c>
      <c r="H198" s="37"/>
      <c r="I198" s="616" t="s">
        <v>311</v>
      </c>
      <c r="J198" s="466" t="s">
        <v>11</v>
      </c>
    </row>
    <row r="199" spans="1:10" ht="13.8" thickBot="1" x14ac:dyDescent="0.25">
      <c r="A199" s="474">
        <f t="shared" si="2"/>
        <v>190</v>
      </c>
      <c r="B199" s="480"/>
      <c r="C199" s="520"/>
      <c r="D199" s="520"/>
      <c r="E199" s="568" t="s">
        <v>175</v>
      </c>
      <c r="F199" s="569"/>
      <c r="G199" s="521" t="s">
        <v>14</v>
      </c>
      <c r="H199" s="37"/>
      <c r="I199" s="616" t="s">
        <v>311</v>
      </c>
      <c r="J199" s="466" t="s">
        <v>11</v>
      </c>
    </row>
    <row r="200" spans="1:10" ht="27" thickBot="1" x14ac:dyDescent="0.25">
      <c r="A200" s="474">
        <f t="shared" si="2"/>
        <v>191</v>
      </c>
      <c r="B200" s="480"/>
      <c r="C200" s="520"/>
      <c r="D200" s="520"/>
      <c r="E200" s="570" t="s">
        <v>176</v>
      </c>
      <c r="F200" s="480"/>
      <c r="G200" s="571" t="s">
        <v>14</v>
      </c>
      <c r="H200" s="66"/>
      <c r="I200" s="617" t="s">
        <v>311</v>
      </c>
      <c r="J200" s="466" t="s">
        <v>11</v>
      </c>
    </row>
    <row r="201" spans="1:10" ht="13.8" thickBot="1" x14ac:dyDescent="0.25">
      <c r="A201" s="474">
        <f t="shared" si="2"/>
        <v>192</v>
      </c>
      <c r="B201" s="480"/>
      <c r="C201" s="520"/>
      <c r="D201" s="518" t="s">
        <v>177</v>
      </c>
      <c r="E201" s="572" t="s">
        <v>178</v>
      </c>
      <c r="F201" s="573"/>
      <c r="G201" s="546" t="s">
        <v>179</v>
      </c>
      <c r="H201" s="37"/>
      <c r="I201" s="619" t="s">
        <v>311</v>
      </c>
      <c r="J201" s="466" t="s">
        <v>11</v>
      </c>
    </row>
    <row r="202" spans="1:10" ht="13.8" thickBot="1" x14ac:dyDescent="0.25">
      <c r="A202" s="474">
        <f t="shared" si="2"/>
        <v>193</v>
      </c>
      <c r="B202" s="480"/>
      <c r="C202" s="520"/>
      <c r="D202" s="520"/>
      <c r="E202" s="568" t="s">
        <v>172</v>
      </c>
      <c r="F202" s="569"/>
      <c r="G202" s="521" t="s">
        <v>14</v>
      </c>
      <c r="H202" s="37"/>
      <c r="I202" s="616" t="s">
        <v>311</v>
      </c>
      <c r="J202" s="466" t="s">
        <v>11</v>
      </c>
    </row>
    <row r="203" spans="1:10" ht="13.8" thickBot="1" x14ac:dyDescent="0.25">
      <c r="A203" s="474">
        <f t="shared" si="2"/>
        <v>194</v>
      </c>
      <c r="B203" s="480"/>
      <c r="C203" s="520"/>
      <c r="D203" s="520"/>
      <c r="E203" s="568" t="s">
        <v>173</v>
      </c>
      <c r="F203" s="569"/>
      <c r="G203" s="521" t="s">
        <v>14</v>
      </c>
      <c r="H203" s="37"/>
      <c r="I203" s="616" t="s">
        <v>311</v>
      </c>
      <c r="J203" s="466" t="s">
        <v>11</v>
      </c>
    </row>
    <row r="204" spans="1:10" ht="13.8" thickBot="1" x14ac:dyDescent="0.25">
      <c r="A204" s="474">
        <f t="shared" si="2"/>
        <v>195</v>
      </c>
      <c r="B204" s="480"/>
      <c r="C204" s="520"/>
      <c r="D204" s="520"/>
      <c r="E204" s="568" t="s">
        <v>174</v>
      </c>
      <c r="F204" s="569"/>
      <c r="G204" s="521" t="s">
        <v>14</v>
      </c>
      <c r="H204" s="37"/>
      <c r="I204" s="616" t="s">
        <v>311</v>
      </c>
      <c r="J204" s="466" t="s">
        <v>11</v>
      </c>
    </row>
    <row r="205" spans="1:10" ht="27" thickBot="1" x14ac:dyDescent="0.25">
      <c r="A205" s="474">
        <f t="shared" si="2"/>
        <v>196</v>
      </c>
      <c r="B205" s="480"/>
      <c r="C205" s="520"/>
      <c r="D205" s="520"/>
      <c r="E205" s="568" t="s">
        <v>180</v>
      </c>
      <c r="F205" s="569"/>
      <c r="G205" s="521" t="s">
        <v>14</v>
      </c>
      <c r="H205" s="37"/>
      <c r="I205" s="616" t="s">
        <v>311</v>
      </c>
      <c r="J205" s="466" t="s">
        <v>11</v>
      </c>
    </row>
    <row r="206" spans="1:10" ht="27" thickBot="1" x14ac:dyDescent="0.25">
      <c r="A206" s="474">
        <f t="shared" si="2"/>
        <v>197</v>
      </c>
      <c r="B206" s="480"/>
      <c r="C206" s="520"/>
      <c r="D206" s="520"/>
      <c r="E206" s="570" t="s">
        <v>181</v>
      </c>
      <c r="F206" s="480"/>
      <c r="G206" s="571" t="s">
        <v>14</v>
      </c>
      <c r="H206" s="48"/>
      <c r="I206" s="617" t="s">
        <v>311</v>
      </c>
      <c r="J206" s="466" t="s">
        <v>11</v>
      </c>
    </row>
    <row r="207" spans="1:10" ht="27" thickBot="1" x14ac:dyDescent="0.25">
      <c r="A207" s="474">
        <f t="shared" si="2"/>
        <v>198</v>
      </c>
      <c r="B207" s="480"/>
      <c r="C207" s="518" t="s">
        <v>182</v>
      </c>
      <c r="D207" s="496" t="s">
        <v>183</v>
      </c>
      <c r="E207" s="572" t="s">
        <v>18</v>
      </c>
      <c r="F207" s="573"/>
      <c r="G207" s="574" t="s">
        <v>14</v>
      </c>
      <c r="H207" s="57"/>
      <c r="I207" s="619" t="s">
        <v>344</v>
      </c>
      <c r="J207" s="466" t="s">
        <v>11</v>
      </c>
    </row>
    <row r="208" spans="1:10" ht="27" thickBot="1" x14ac:dyDescent="0.25">
      <c r="A208" s="474">
        <f t="shared" si="2"/>
        <v>199</v>
      </c>
      <c r="B208" s="480"/>
      <c r="C208" s="520"/>
      <c r="D208" s="520"/>
      <c r="E208" s="568" t="s">
        <v>184</v>
      </c>
      <c r="F208" s="569"/>
      <c r="G208" s="501" t="s">
        <v>179</v>
      </c>
      <c r="H208" s="37"/>
      <c r="I208" s="620" t="s">
        <v>343</v>
      </c>
      <c r="J208" s="466" t="s">
        <v>11</v>
      </c>
    </row>
    <row r="209" spans="1:10" ht="13.8" thickBot="1" x14ac:dyDescent="0.25">
      <c r="A209" s="474">
        <f t="shared" si="2"/>
        <v>200</v>
      </c>
      <c r="B209" s="480"/>
      <c r="C209" s="520"/>
      <c r="D209" s="520"/>
      <c r="E209" s="568" t="s">
        <v>185</v>
      </c>
      <c r="F209" s="569"/>
      <c r="G209" s="521" t="s">
        <v>14</v>
      </c>
      <c r="H209" s="37"/>
      <c r="I209" s="616" t="s">
        <v>342</v>
      </c>
      <c r="J209" s="466" t="s">
        <v>11</v>
      </c>
    </row>
    <row r="210" spans="1:10" ht="13.8" thickBot="1" x14ac:dyDescent="0.25">
      <c r="A210" s="474">
        <f t="shared" si="2"/>
        <v>201</v>
      </c>
      <c r="B210" s="480"/>
      <c r="C210" s="520"/>
      <c r="D210" s="520"/>
      <c r="E210" s="568" t="s">
        <v>186</v>
      </c>
      <c r="F210" s="569"/>
      <c r="G210" s="521" t="s">
        <v>14</v>
      </c>
      <c r="H210" s="37"/>
      <c r="I210" s="616" t="s">
        <v>341</v>
      </c>
      <c r="J210" s="466" t="s">
        <v>11</v>
      </c>
    </row>
    <row r="211" spans="1:10" ht="13.8" thickBot="1" x14ac:dyDescent="0.25">
      <c r="A211" s="474">
        <f t="shared" si="2"/>
        <v>202</v>
      </c>
      <c r="B211" s="480"/>
      <c r="C211" s="520"/>
      <c r="D211" s="575"/>
      <c r="E211" s="576" t="s">
        <v>187</v>
      </c>
      <c r="F211" s="565"/>
      <c r="G211" s="553" t="s">
        <v>14</v>
      </c>
      <c r="H211" s="66"/>
      <c r="I211" s="618" t="s">
        <v>340</v>
      </c>
      <c r="J211" s="466" t="s">
        <v>11</v>
      </c>
    </row>
    <row r="212" spans="1:10" ht="13.8" thickBot="1" x14ac:dyDescent="0.25">
      <c r="A212" s="474">
        <f t="shared" si="2"/>
        <v>203</v>
      </c>
      <c r="B212" s="480"/>
      <c r="C212" s="520"/>
      <c r="D212" s="518" t="s">
        <v>188</v>
      </c>
      <c r="E212" s="572" t="s">
        <v>18</v>
      </c>
      <c r="F212" s="573"/>
      <c r="G212" s="519" t="s">
        <v>14</v>
      </c>
      <c r="H212" s="35"/>
      <c r="I212" s="619" t="s">
        <v>311</v>
      </c>
      <c r="J212" s="466" t="s">
        <v>11</v>
      </c>
    </row>
    <row r="213" spans="1:10" ht="13.8" thickBot="1" x14ac:dyDescent="0.25">
      <c r="A213" s="474">
        <f t="shared" si="2"/>
        <v>204</v>
      </c>
      <c r="B213" s="480"/>
      <c r="C213" s="520"/>
      <c r="D213" s="520"/>
      <c r="E213" s="568" t="s">
        <v>184</v>
      </c>
      <c r="F213" s="569"/>
      <c r="G213" s="521" t="s">
        <v>120</v>
      </c>
      <c r="H213" s="37"/>
      <c r="I213" s="620" t="s">
        <v>311</v>
      </c>
      <c r="J213" s="466" t="s">
        <v>11</v>
      </c>
    </row>
    <row r="214" spans="1:10" ht="13.8" thickBot="1" x14ac:dyDescent="0.25">
      <c r="A214" s="474">
        <f t="shared" si="2"/>
        <v>205</v>
      </c>
      <c r="B214" s="480"/>
      <c r="C214" s="520"/>
      <c r="D214" s="520"/>
      <c r="E214" s="568" t="s">
        <v>185</v>
      </c>
      <c r="F214" s="569"/>
      <c r="G214" s="521" t="s">
        <v>14</v>
      </c>
      <c r="H214" s="37"/>
      <c r="I214" s="616" t="s">
        <v>311</v>
      </c>
      <c r="J214" s="466" t="s">
        <v>11</v>
      </c>
    </row>
    <row r="215" spans="1:10" ht="13.8" thickBot="1" x14ac:dyDescent="0.25">
      <c r="A215" s="474">
        <f t="shared" si="2"/>
        <v>206</v>
      </c>
      <c r="B215" s="480"/>
      <c r="C215" s="520"/>
      <c r="D215" s="520"/>
      <c r="E215" s="568" t="s">
        <v>186</v>
      </c>
      <c r="F215" s="569"/>
      <c r="G215" s="521" t="s">
        <v>14</v>
      </c>
      <c r="H215" s="37"/>
      <c r="I215" s="616" t="s">
        <v>311</v>
      </c>
      <c r="J215" s="466" t="s">
        <v>11</v>
      </c>
    </row>
    <row r="216" spans="1:10" ht="13.8" thickBot="1" x14ac:dyDescent="0.25">
      <c r="A216" s="474">
        <f t="shared" si="2"/>
        <v>207</v>
      </c>
      <c r="B216" s="565"/>
      <c r="C216" s="575"/>
      <c r="D216" s="575"/>
      <c r="E216" s="577" t="s">
        <v>187</v>
      </c>
      <c r="F216" s="578"/>
      <c r="G216" s="505" t="s">
        <v>14</v>
      </c>
      <c r="H216" s="66"/>
      <c r="I216" s="618" t="s">
        <v>311</v>
      </c>
      <c r="J216" s="466" t="s">
        <v>11</v>
      </c>
    </row>
    <row r="217" spans="1:10" x14ac:dyDescent="0.2">
      <c r="B217" s="466" t="s">
        <v>276</v>
      </c>
      <c r="C217" s="465" t="s">
        <v>276</v>
      </c>
      <c r="D217" s="465" t="s">
        <v>276</v>
      </c>
      <c r="E217" s="465" t="s">
        <v>276</v>
      </c>
      <c r="F217" s="465" t="s">
        <v>276</v>
      </c>
      <c r="G217" s="452" t="s">
        <v>276</v>
      </c>
      <c r="H217" s="444" t="s">
        <v>276</v>
      </c>
      <c r="I217" s="579" t="s">
        <v>276</v>
      </c>
      <c r="J217" s="466" t="s">
        <v>276</v>
      </c>
    </row>
  </sheetData>
  <sheetProtection algorithmName="SHA-512" hashValue="1yEDRu9jzcpG9TrRQnYvy6rBMX8rpmI4UgTP8Kdj8PfeYDtG29xGl9xv+4rMiyW5YyuWPlms2ylThrHfewm66A==" saltValue="YfW0Wrm1Ad5QTziJ7/vMoQ==" spinCount="100000" sheet="1" objects="1" scenarios="1" formatColumns="0" formatRows="0"/>
  <phoneticPr fontId="3"/>
  <conditionalFormatting sqref="C11:I18">
    <cfRule type="expression" dxfId="33" priority="40">
      <formula>$H$10="コンソーシアムによる参加登録"</formula>
    </cfRule>
  </conditionalFormatting>
  <conditionalFormatting sqref="C19:I56">
    <cfRule type="expression" dxfId="32" priority="25">
      <formula>$H$10="単一事業者による参加登録"</formula>
    </cfRule>
  </conditionalFormatting>
  <conditionalFormatting sqref="D104:D118 G104:I118">
    <cfRule type="expression" dxfId="31" priority="38">
      <formula>$H$102="なし"</formula>
    </cfRule>
  </conditionalFormatting>
  <conditionalFormatting sqref="D122:G126 I122:I126">
    <cfRule type="expression" dxfId="30" priority="36">
      <formula>$H$121="なし"</formula>
    </cfRule>
  </conditionalFormatting>
  <conditionalFormatting sqref="D77:I77">
    <cfRule type="expression" dxfId="29" priority="34">
      <formula>AND(COUNTIF($H$75,"*混焼*")=0,COUNTIF(#REF!,"*混焼*")=0)</formula>
    </cfRule>
  </conditionalFormatting>
  <conditionalFormatting sqref="D120:I120">
    <cfRule type="expression" dxfId="28" priority="6">
      <formula>$H$119="なし"</formula>
    </cfRule>
  </conditionalFormatting>
  <conditionalFormatting sqref="D127:I127">
    <cfRule type="expression" dxfId="27" priority="32">
      <formula>NOT(OR($H$74="既設火力の改修",#REF!="LNG専焼火力"))</formula>
    </cfRule>
  </conditionalFormatting>
  <conditionalFormatting sqref="E11:F18">
    <cfRule type="expression" dxfId="26" priority="65">
      <formula>$G$9="コンソーシアムによる参加登録"</formula>
    </cfRule>
  </conditionalFormatting>
  <conditionalFormatting sqref="E19:F56">
    <cfRule type="expression" dxfId="25" priority="58">
      <formula>$G$9="単一事業者による参加登録"</formula>
    </cfRule>
  </conditionalFormatting>
  <conditionalFormatting sqref="E104:F118">
    <cfRule type="expression" dxfId="24" priority="64">
      <formula>$G$117="なし"</formula>
    </cfRule>
  </conditionalFormatting>
  <conditionalFormatting sqref="E120:F120">
    <cfRule type="expression" dxfId="23" priority="63">
      <formula>$G$142="なし"</formula>
    </cfRule>
  </conditionalFormatting>
  <conditionalFormatting sqref="E156:F156">
    <cfRule type="expression" dxfId="22" priority="12">
      <formula>OR($G$170="プロジェクトファイナンス",$G$170="コーポレートファイナンス")</formula>
    </cfRule>
  </conditionalFormatting>
  <conditionalFormatting sqref="G156:I156">
    <cfRule type="expression" dxfId="21" priority="31">
      <formula>OR($H$155="プロジェクトファイナンス",$H$155="コーポレートファイナンス")</formula>
    </cfRule>
  </conditionalFormatting>
  <conditionalFormatting sqref="H122:H126">
    <cfRule type="expression" dxfId="20" priority="4">
      <formula>$H$119="なし"</formula>
    </cfRule>
  </conditionalFormatting>
  <conditionalFormatting sqref="D130:I130">
    <cfRule type="expression" dxfId="19" priority="3">
      <formula>NOT(OR($H$74="既設火力の改修",#REF!="LNG専焼火力"))</formula>
    </cfRule>
  </conditionalFormatting>
  <conditionalFormatting sqref="D131:I131">
    <cfRule type="expression" dxfId="18" priority="2">
      <formula>NOT(OR($H$74="既設火力の改修",#REF!="LNG専焼火力"))</formula>
    </cfRule>
  </conditionalFormatting>
  <conditionalFormatting sqref="B179:I216">
    <cfRule type="expression" dxfId="17" priority="1">
      <formula>NOT(OR($H$76="バイオマス専焼",$H$76="既設火力の化石 kW 部分の全てをバイオマス化するための改修"))</formula>
    </cfRule>
  </conditionalFormatting>
  <dataValidations count="28">
    <dataValidation type="decimal" allowBlank="1" showInputMessage="1" showErrorMessage="1" errorTitle="無効な入力" error="0以上100以下の数値(整数または小数点を含む数)を入力してください。" sqref="H28:H29 H77 H168 H165 H162 H159 H152 H149 H146 H143 H140 H171 H37:H38 H46:H47 H55:H56" xr:uid="{468526EA-8AE4-4841-80A2-FD8C277ECE62}">
      <formula1>0</formula1>
      <formula2>100</formula2>
    </dataValidation>
    <dataValidation operator="greaterThanOrEqual" allowBlank="1" showInputMessage="1" showErrorMessage="1" errorTitle="無効な入力" error="0以上の半角数字で入力してください" sqref="H100" xr:uid="{CDFDBDA9-4960-4D68-88DB-41055AC8B3B3}"/>
    <dataValidation allowBlank="1" showInputMessage="1" showErrorMessage="1" errorTitle="無効な入力" error="YYYYMM形式で入力してください" sqref="H94" xr:uid="{E933BC8B-383C-45FC-AF55-1D742AB418F0}"/>
    <dataValidation type="textLength" imeMode="disabled" allowBlank="1" showInputMessage="1" showErrorMessage="1" error="半角英数字4桁で入力してください" sqref="H20" xr:uid="{E419E71E-FF75-42ED-9BE5-423B28CC6F25}">
      <formula1>4</formula1>
      <formula2>4</formula2>
    </dataValidation>
    <dataValidation type="textLength" imeMode="disabled" operator="equal" allowBlank="1" showInputMessage="1" showErrorMessage="1" errorTitle="無効な入力" error="半角英数字4桁で入力してください" sqref="H113 H104 H107 H110 H116 H11" xr:uid="{EB168A5F-8707-467B-86CD-BEC71F02929A}">
      <formula1>4</formula1>
    </dataValidation>
    <dataValidation type="textLength" imeMode="disabled" operator="equal" allowBlank="1" showInputMessage="1" showErrorMessage="1" errorTitle="無効な入力" error="半角英数字10桁で入力してください" sqref="H115 H112 H109 H120 H106 H60 H118 H122:H126" xr:uid="{96BEA741-E77E-437A-B32A-FB0D9DAE141F}">
      <formula1>10</formula1>
    </dataValidation>
    <dataValidation type="custom" allowBlank="1" showInputMessage="1" showErrorMessage="1" sqref="H81" xr:uid="{DC286173-9E12-4FA4-B8C8-03D2A1F08E11}">
      <formula1>$H$78-$H$79-$H$80</formula1>
    </dataValidation>
    <dataValidation type="custom" allowBlank="1" showInputMessage="1" showErrorMessage="1" errorTitle="無効な入力" error="13桁の半角数字を入力してください" sqref="H64" xr:uid="{CFCD16EF-F33C-4CB2-AA88-0703BA2F740C}">
      <formula1>AND(ISNUMBER(H64),LEN(H64)=13)</formula1>
    </dataValidation>
    <dataValidation type="list" allowBlank="1" showInputMessage="1" showErrorMessage="1" sqref="H134" xr:uid="{4FCCB4CF-1A37-4234-8127-D87F629FA695}">
      <formula1>"必要,不要"</formula1>
    </dataValidation>
    <dataValidation type="whole" operator="greaterThanOrEqual" allowBlank="1" showInputMessage="1" showErrorMessage="1" errorTitle="無効な入力" error="0以上の整数を入力してください" sqref="H137:H138 H133" xr:uid="{60C2FA41-2556-4614-9100-E2B0957BD530}">
      <formula1>0</formula1>
    </dataValidation>
    <dataValidation type="list" allowBlank="1" showInputMessage="1" showErrorMessage="1" sqref="H128:H129" xr:uid="{4F90BD93-7DDC-4478-8D8B-48B540531A65}">
      <formula1>"希望している,希望しない"</formula1>
    </dataValidation>
    <dataValidation type="list" allowBlank="1" showInputMessage="1" showErrorMessage="1" sqref="H119 H127 H102:H103 H90:H91 H130:H131" xr:uid="{EC9E7429-D1AC-441A-9436-073E33E2FF45}">
      <formula1>"あり,なし"</formula1>
    </dataValidation>
    <dataValidation type="custom" operator="greaterThanOrEqual" allowBlank="1" showInputMessage="1" showErrorMessage="1" errorTitle="無効な入力" error="YYYYMMDD形式で入力してください" sqref="H201 H195 H132 H213 H208" xr:uid="{6E112D6E-B2C1-4023-A843-BA0A1B8B255C}">
      <formula1>AND(LEN(H132)=8,ISNUMBER(TEXT(H132,"0000!/00!/00")*1))</formula1>
    </dataValidation>
    <dataValidation type="whole" operator="greaterThanOrEqual" allowBlank="1" showInputMessage="1" showErrorMessage="1" errorTitle="無効な入力" error="0以上の整数値を入力してください" sqref="H192 H188 H184 H180 H178 H154" xr:uid="{7E453778-E393-4BB3-B97A-D18A40D9D147}">
      <formula1>0</formula1>
    </dataValidation>
    <dataValidation type="textLength" imeMode="halfAlpha" operator="equal" allowBlank="1" showInputMessage="1" showErrorMessage="1" errorTitle="無効な入力" error="半角英数字5桁で入力してください" sqref="H70" xr:uid="{1E1A08ED-2041-4CD8-B796-BE70C5EE66D8}">
      <formula1>5</formula1>
    </dataValidation>
    <dataValidation type="list" allowBlank="1" showInputMessage="1" showErrorMessage="1" sqref="H10" xr:uid="{403B45D9-21FD-4808-9B29-D312F6264E4B}">
      <formula1>"単一事業者による参加登録,コンソーシアムによる参加登録"</formula1>
    </dataValidation>
    <dataValidation type="whole" allowBlank="1" showInputMessage="1" showErrorMessage="1" errorTitle="無効な入力" error="13桁の数字で入力してください" sqref="H14 H32 H23 H41 H50" xr:uid="{9EEDBEE2-314F-477E-8982-CD915269E299}">
      <formula1>1000000000000</formula1>
      <formula2>9999999999999</formula2>
    </dataValidation>
    <dataValidation type="list" allowBlank="1" showInputMessage="1" showErrorMessage="1" sqref="H155" xr:uid="{74CD09CC-F5AA-4DCE-9732-EBBEDC7BC155}">
      <formula1>"プロジェクトファイナンス,コーポレートファイナンス,その他"</formula1>
    </dataValidation>
    <dataValidation type="textLength" operator="equal" allowBlank="1" showInputMessage="1" showErrorMessage="1" errorTitle="無効な入力" error="22桁の半角数字で入力してください" sqref="H69" xr:uid="{930C2D4F-9E4A-453F-AED6-592CAC69C0F2}">
      <formula1>22</formula1>
    </dataValidation>
    <dataValidation type="custom" allowBlank="1" showInputMessage="1" showErrorMessage="1" errorTitle="無効な入力" error="半角英数字で入力してください" sqref="H92 H95:H99" xr:uid="{E407975A-778E-481A-ABB8-1A4DEEC89ABF}">
      <formula1>LEN(H92)=LENB(H92)</formula1>
    </dataValidation>
    <dataValidation type="list" allowBlank="1" showInputMessage="1" showErrorMessage="1" sqref="H75" xr:uid="{FCC77C42-9ADF-4ACD-A6C9-E287240170CA}">
      <formula1>INDIRECT($H$74)</formula1>
    </dataValidation>
    <dataValidation type="list" allowBlank="1" showInputMessage="1" showErrorMessage="1" sqref="H74" xr:uid="{3AF4B9AB-2277-473A-B255-B4992E145656}">
      <formula1>"新設,リプレース等,既設火力の改修"</formula1>
    </dataValidation>
    <dataValidation type="whole" operator="greaterThanOrEqual" allowBlank="1" showInputMessage="1" showErrorMessage="1" errorTitle="無効な入力" error="0以上の半角数字で入力してください" sqref="H82:H87 H78:H80" xr:uid="{07D58346-8A47-47A3-AD8B-D0AC04B41FB2}">
      <formula1>0</formula1>
    </dataValidation>
    <dataValidation type="custom" allowBlank="1" showInputMessage="1" showErrorMessage="1" errorTitle="無効な入力" error="YYYYMM形式で入力してください" sqref="H136 H89 H93" xr:uid="{CAE91F9B-054A-4E99-B5DE-8881A6DA548E}">
      <formula1>AND(LENB(H89)=6,ISNUMBER(TEXT(H89,"0000!/00")*1))</formula1>
    </dataValidation>
    <dataValidation type="list" allowBlank="1" showInputMessage="1" showErrorMessage="1" sqref="H71" xr:uid="{8BA0EA30-1CC7-4858-9780-9178D1B92AD3}">
      <formula1>"1.北海道,2.東北,3.東京,4.中部,5.北陸,6.関西,7.中国,8.四国,9.九州"</formula1>
    </dataValidation>
    <dataValidation type="list" allowBlank="1" showInputMessage="1" showErrorMessage="1" sqref="H121" xr:uid="{88A9335F-B51B-4A63-84B5-D24FCD95E079}">
      <formula1>"○"</formula1>
    </dataValidation>
    <dataValidation type="textLength" operator="equal" allowBlank="1" showInputMessage="1" showErrorMessage="1" errorTitle="無効な入力" error="4桁の数字で入力してください" sqref="H58" xr:uid="{F6E7E7FB-8DB3-4870-9823-3A8AD6FE19BF}">
      <formula1>4</formula1>
    </dataValidation>
    <dataValidation type="list" allowBlank="1" showInputMessage="1" showErrorMessage="1" sqref="H76" xr:uid="{53C7B074-79D8-489C-8D08-F77624C0BAC8}">
      <formula1>INDIRECT($H$74&amp;$H$75)</formula1>
    </dataValidation>
  </dataValidations>
  <pageMargins left="0.70866141732283472" right="0.70866141732283472" top="0.74803149606299213" bottom="0.74803149606299213" header="0.31496062992125984" footer="0.31496062992125984"/>
  <pageSetup paperSize="8" scale="72" fitToHeight="0" orientation="landscape" horizontalDpi="1200" verticalDpi="1200" r:id="rId1"/>
  <headerFooter>
    <oddHeader>&amp;L&amp;F&amp;C&amp;A&amp;R&amp;D</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11EB7-88E2-40BA-9E1F-13F1787B02EF}">
  <sheetPr codeName="Sheet2"/>
  <dimension ref="A1:E159"/>
  <sheetViews>
    <sheetView showGridLines="0" workbookViewId="0"/>
  </sheetViews>
  <sheetFormatPr defaultColWidth="7.36328125" defaultRowHeight="13.2" x14ac:dyDescent="0.2"/>
  <cols>
    <col min="1" max="1" width="12.36328125" style="165" customWidth="1"/>
    <col min="2" max="2" width="13.81640625" style="165" customWidth="1"/>
    <col min="3" max="3" width="34.6328125" style="165" customWidth="1"/>
    <col min="4" max="4" width="36.453125" style="165" customWidth="1"/>
    <col min="5" max="5" width="35.6328125" style="165" customWidth="1"/>
    <col min="6" max="16384" width="7.36328125" style="165"/>
  </cols>
  <sheetData>
    <row r="1" spans="1:5" x14ac:dyDescent="0.2">
      <c r="A1" s="164"/>
      <c r="B1" s="164"/>
    </row>
    <row r="2" spans="1:5" x14ac:dyDescent="0.2">
      <c r="E2" s="613" t="s">
        <v>195</v>
      </c>
    </row>
    <row r="3" spans="1:5" x14ac:dyDescent="0.2">
      <c r="D3" s="166" t="s">
        <v>196</v>
      </c>
      <c r="E3" s="165" t="str">
        <f>IF(参加登録申請者記入シート!$H$12&lt;&gt;"",参加登録申請者記入シート!$H$12,IF(参加登録申請者記入シート!$H$19&lt;&gt;"",参加登録申請者記入シート!$H$19,""))</f>
        <v/>
      </c>
    </row>
    <row r="7" spans="1:5" x14ac:dyDescent="0.2">
      <c r="D7" s="166" t="s">
        <v>197</v>
      </c>
      <c r="E7" s="165" t="str">
        <f>IF(参加登録申請者記入シート!$H$59&lt;&gt;"",参加登録申請者記入シート!$H$59,"")</f>
        <v/>
      </c>
    </row>
    <row r="9" spans="1:5" ht="21.6" customHeight="1" x14ac:dyDescent="0.25">
      <c r="A9" s="635" t="s">
        <v>198</v>
      </c>
      <c r="B9" s="635"/>
      <c r="C9" s="635"/>
      <c r="D9" s="635"/>
      <c r="E9" s="635"/>
    </row>
    <row r="11" spans="1:5" ht="16.2" x14ac:dyDescent="0.2">
      <c r="A11" s="167" t="s">
        <v>199</v>
      </c>
      <c r="B11" s="167"/>
    </row>
    <row r="12" spans="1:5" ht="16.8" thickBot="1" x14ac:dyDescent="0.25">
      <c r="A12" s="167" t="s">
        <v>200</v>
      </c>
      <c r="B12" s="167"/>
    </row>
    <row r="13" spans="1:5" ht="13.8" thickBot="1" x14ac:dyDescent="0.25">
      <c r="A13" s="317" t="s">
        <v>16</v>
      </c>
      <c r="B13" s="168"/>
      <c r="C13" s="168"/>
      <c r="D13" s="169"/>
      <c r="E13" s="443" t="str">
        <f>IF(参加登録申請者記入シート!$H$10="単一事業者による参加登録", IF(参加登録申請者記入シート!H11="", "-", 参加登録申請者記入シート!H11), "-")</f>
        <v>-</v>
      </c>
    </row>
    <row r="14" spans="1:5" ht="13.8" thickBot="1" x14ac:dyDescent="0.25">
      <c r="A14" s="318" t="s">
        <v>18</v>
      </c>
      <c r="B14" s="172"/>
      <c r="C14" s="172"/>
      <c r="D14" s="173"/>
      <c r="E14" s="443" t="str">
        <f>IF(参加登録申請者記入シート!$H$10="単一事業者による参加登録", IF(参加登録申請者記入シート!H12="", "-", 参加登録申請者記入シート!H12), "-")</f>
        <v>-</v>
      </c>
    </row>
    <row r="15" spans="1:5" ht="13.8" thickBot="1" x14ac:dyDescent="0.25">
      <c r="A15" s="318" t="s">
        <v>20</v>
      </c>
      <c r="B15" s="172"/>
      <c r="C15" s="172"/>
      <c r="D15" s="173"/>
      <c r="E15" s="443" t="str">
        <f>IF(参加登録申請者記入シート!$H$10="単一事業者による参加登録", IF(参加登録申請者記入シート!H13="", "-", 参加登録申請者記入シート!H13), "-")</f>
        <v>-</v>
      </c>
    </row>
    <row r="16" spans="1:5" ht="13.8" thickBot="1" x14ac:dyDescent="0.25">
      <c r="A16" s="318" t="s">
        <v>22</v>
      </c>
      <c r="B16" s="172"/>
      <c r="C16" s="172"/>
      <c r="D16" s="173"/>
      <c r="E16" s="443" t="str">
        <f>IF(参加登録申請者記入シート!$H$10="単一事業者による参加登録", IF(参加登録申請者記入シート!H14="", "-", 参加登録申請者記入シート!H14), "-")</f>
        <v>-</v>
      </c>
    </row>
    <row r="17" spans="1:5" ht="13.8" thickBot="1" x14ac:dyDescent="0.25">
      <c r="A17" s="318" t="s">
        <v>201</v>
      </c>
      <c r="B17" s="172"/>
      <c r="C17" s="172"/>
      <c r="D17" s="173"/>
      <c r="E17" s="443" t="str">
        <f>IF(参加登録申請者記入シート!$H$10="単一事業者による参加登録", IF(参加登録申請者記入シート!H15="", "-", 参加登録申請者記入シート!H15), "-")</f>
        <v>-</v>
      </c>
    </row>
    <row r="18" spans="1:5" ht="13.8" thickBot="1" x14ac:dyDescent="0.25">
      <c r="A18" s="171" t="s">
        <v>202</v>
      </c>
      <c r="B18" s="172"/>
      <c r="C18" s="172"/>
      <c r="D18" s="173"/>
      <c r="E18" s="443" t="str">
        <f>IF(参加登録申請者記入シート!$H$10="単一事業者による参加登録", IF(参加登録申請者記入シート!H16="", "-", 参加登録申請者記入シート!H16), "-")</f>
        <v>-</v>
      </c>
    </row>
    <row r="19" spans="1:5" ht="13.8" thickBot="1" x14ac:dyDescent="0.25">
      <c r="A19" s="176" t="s">
        <v>28</v>
      </c>
      <c r="B19" s="177"/>
      <c r="C19" s="177"/>
      <c r="D19" s="178"/>
      <c r="E19" s="443" t="str">
        <f>IF(参加登録申請者記入シート!$H$10="単一事業者による参加登録", IF(参加登録申請者記入シート!H17="", "-", 参加登録申請者記入シート!H17), "-")</f>
        <v>-</v>
      </c>
    </row>
    <row r="20" spans="1:5" ht="13.8" thickBot="1" x14ac:dyDescent="0.25">
      <c r="A20" s="179" t="s">
        <v>30</v>
      </c>
      <c r="B20" s="180"/>
      <c r="C20" s="180"/>
      <c r="D20" s="181"/>
      <c r="E20" s="443" t="str">
        <f>IF(参加登録申請者記入シート!$H$10="単一事業者による参加登録", IF(参加登録申請者記入シート!H18="", "-", 参加登録申請者記入シート!H18), "-")</f>
        <v>-</v>
      </c>
    </row>
    <row r="22" spans="1:5" ht="16.8" thickBot="1" x14ac:dyDescent="0.25">
      <c r="A22" s="167" t="s">
        <v>33</v>
      </c>
      <c r="B22" s="167"/>
    </row>
    <row r="23" spans="1:5" ht="13.8" thickBot="1" x14ac:dyDescent="0.25">
      <c r="A23" s="182" t="s">
        <v>34</v>
      </c>
      <c r="B23" s="183"/>
      <c r="C23" s="183"/>
      <c r="D23" s="184"/>
      <c r="E23" s="170" t="str">
        <f>IF(参加登録申請者記入シート!H19&lt;&gt;"",参加登録申請者記入シート!H19,"-")</f>
        <v>-</v>
      </c>
    </row>
    <row r="24" spans="1:5" x14ac:dyDescent="0.2">
      <c r="A24" s="319" t="s">
        <v>36</v>
      </c>
      <c r="B24" s="320"/>
      <c r="C24" s="321" t="s">
        <v>16</v>
      </c>
      <c r="D24" s="186"/>
      <c r="E24" s="170" t="str">
        <f>IF(参加登録申請者記入シート!H20&lt;&gt;"",参加登録申請者記入シート!H20,"-")</f>
        <v>-</v>
      </c>
    </row>
    <row r="25" spans="1:5" x14ac:dyDescent="0.2">
      <c r="A25" s="322"/>
      <c r="B25" s="323"/>
      <c r="C25" s="324" t="s">
        <v>18</v>
      </c>
      <c r="D25" s="190"/>
      <c r="E25" s="174" t="str">
        <f>IF(参加登録申請者記入シート!H21&lt;&gt;"",参加登録申請者記入シート!H21,"-")</f>
        <v>-</v>
      </c>
    </row>
    <row r="26" spans="1:5" x14ac:dyDescent="0.2">
      <c r="A26" s="322"/>
      <c r="B26" s="323"/>
      <c r="C26" s="324" t="s">
        <v>20</v>
      </c>
      <c r="D26" s="190"/>
      <c r="E26" s="174" t="str">
        <f>IF(参加登録申請者記入シート!H22&lt;&gt;"",参加登録申請者記入シート!H22,"-")</f>
        <v>-</v>
      </c>
    </row>
    <row r="27" spans="1:5" x14ac:dyDescent="0.2">
      <c r="A27" s="187"/>
      <c r="B27" s="188"/>
      <c r="C27" s="189" t="s">
        <v>22</v>
      </c>
      <c r="D27" s="190"/>
      <c r="E27" s="175" t="str">
        <f>IF(参加登録申請者記入シート!H23&lt;&gt;"",参加登録申請者記入シート!H23,"-")</f>
        <v>-</v>
      </c>
    </row>
    <row r="28" spans="1:5" x14ac:dyDescent="0.2">
      <c r="A28" s="187"/>
      <c r="B28" s="188"/>
      <c r="C28" s="189" t="s">
        <v>201</v>
      </c>
      <c r="D28" s="190"/>
      <c r="E28" s="174" t="str">
        <f>IF(参加登録申請者記入シート!H24&lt;&gt;"",参加登録申請者記入シート!H24,"-")</f>
        <v>-</v>
      </c>
    </row>
    <row r="29" spans="1:5" x14ac:dyDescent="0.2">
      <c r="A29" s="187"/>
      <c r="B29" s="188"/>
      <c r="C29" s="189" t="s">
        <v>202</v>
      </c>
      <c r="D29" s="190"/>
      <c r="E29" s="174" t="str">
        <f>IF(参加登録申請者記入シート!H25&lt;&gt;"",参加登録申請者記入シート!H25,"-")</f>
        <v>-</v>
      </c>
    </row>
    <row r="30" spans="1:5" x14ac:dyDescent="0.2">
      <c r="A30" s="187"/>
      <c r="B30" s="188"/>
      <c r="C30" s="189" t="s">
        <v>28</v>
      </c>
      <c r="D30" s="190"/>
      <c r="E30" s="174" t="str">
        <f>IF(参加登録申請者記入シート!H26&lt;&gt;"",参加登録申請者記入シート!H26,"-")</f>
        <v>-</v>
      </c>
    </row>
    <row r="31" spans="1:5" x14ac:dyDescent="0.2">
      <c r="A31" s="187"/>
      <c r="B31" s="188"/>
      <c r="C31" s="189" t="s">
        <v>30</v>
      </c>
      <c r="D31" s="190"/>
      <c r="E31" s="174" t="str">
        <f>IF(参加登録申請者記入シート!H27&lt;&gt;"",参加登録申請者記入シート!H27,"-")</f>
        <v>-</v>
      </c>
    </row>
    <row r="32" spans="1:5" x14ac:dyDescent="0.2">
      <c r="A32" s="187"/>
      <c r="B32" s="188"/>
      <c r="C32" s="189" t="s">
        <v>203</v>
      </c>
      <c r="D32" s="190"/>
      <c r="E32" s="191" t="str">
        <f>IF(参加登録申請者記入シート!H28&lt;&gt;"",参加登録申請者記入シート!H28,"-")</f>
        <v>-</v>
      </c>
    </row>
    <row r="33" spans="1:5" ht="13.8" thickBot="1" x14ac:dyDescent="0.25">
      <c r="A33" s="192"/>
      <c r="B33" s="193"/>
      <c r="C33" s="194" t="s">
        <v>204</v>
      </c>
      <c r="D33" s="195"/>
      <c r="E33" s="196" t="str">
        <f>IF(参加登録申請者記入シート!H29&lt;&gt;"",参加登録申請者記入シート!H29,"-")</f>
        <v>-</v>
      </c>
    </row>
    <row r="34" spans="1:5" x14ac:dyDescent="0.2">
      <c r="A34" s="187" t="s">
        <v>48</v>
      </c>
      <c r="B34" s="185"/>
      <c r="C34" s="197" t="s">
        <v>18</v>
      </c>
      <c r="D34" s="198"/>
      <c r="E34" s="199" t="str">
        <f>IF(参加登録申請者記入シート!H30&lt;&gt;"",参加登録申請者記入シート!H30,"-")</f>
        <v>-</v>
      </c>
    </row>
    <row r="35" spans="1:5" x14ac:dyDescent="0.2">
      <c r="A35" s="187"/>
      <c r="B35" s="188"/>
      <c r="C35" s="189" t="s">
        <v>20</v>
      </c>
      <c r="D35" s="190"/>
      <c r="E35" s="174" t="str">
        <f>IF(参加登録申請者記入シート!H31&lt;&gt;"",参加登録申請者記入シート!H31,"-")</f>
        <v>-</v>
      </c>
    </row>
    <row r="36" spans="1:5" x14ac:dyDescent="0.2">
      <c r="A36" s="187"/>
      <c r="B36" s="188"/>
      <c r="C36" s="189" t="s">
        <v>22</v>
      </c>
      <c r="D36" s="190"/>
      <c r="E36" s="175" t="str">
        <f>IF(参加登録申請者記入シート!H32&lt;&gt;"",参加登録申請者記入シート!H32,"-")</f>
        <v>-</v>
      </c>
    </row>
    <row r="37" spans="1:5" x14ac:dyDescent="0.2">
      <c r="A37" s="187"/>
      <c r="B37" s="188"/>
      <c r="C37" s="189" t="s">
        <v>201</v>
      </c>
      <c r="D37" s="190"/>
      <c r="E37" s="174" t="str">
        <f>IF(参加登録申請者記入シート!H33&lt;&gt;"",参加登録申請者記入シート!H33,"-")</f>
        <v>-</v>
      </c>
    </row>
    <row r="38" spans="1:5" x14ac:dyDescent="0.2">
      <c r="A38" s="187"/>
      <c r="B38" s="188"/>
      <c r="C38" s="189" t="s">
        <v>202</v>
      </c>
      <c r="D38" s="190"/>
      <c r="E38" s="174" t="str">
        <f>IF(参加登録申請者記入シート!H34&lt;&gt;"",参加登録申請者記入シート!H34,"-")</f>
        <v>-</v>
      </c>
    </row>
    <row r="39" spans="1:5" x14ac:dyDescent="0.2">
      <c r="A39" s="187"/>
      <c r="B39" s="188"/>
      <c r="C39" s="189" t="s">
        <v>28</v>
      </c>
      <c r="D39" s="190"/>
      <c r="E39" s="174" t="str">
        <f>IF(参加登録申請者記入シート!H35&lt;&gt;"",参加登録申請者記入シート!H35,"-")</f>
        <v>-</v>
      </c>
    </row>
    <row r="40" spans="1:5" x14ac:dyDescent="0.2">
      <c r="A40" s="187"/>
      <c r="B40" s="188"/>
      <c r="C40" s="189" t="s">
        <v>30</v>
      </c>
      <c r="D40" s="190"/>
      <c r="E40" s="174" t="str">
        <f>IF(参加登録申請者記入シート!H36&lt;&gt;"",参加登録申請者記入シート!H36,"-")</f>
        <v>-</v>
      </c>
    </row>
    <row r="41" spans="1:5" x14ac:dyDescent="0.2">
      <c r="A41" s="187"/>
      <c r="B41" s="188"/>
      <c r="C41" s="189" t="s">
        <v>203</v>
      </c>
      <c r="D41" s="190"/>
      <c r="E41" s="200" t="str">
        <f>IF(参加登録申請者記入シート!H37&lt;&gt;"",参加登録申請者記入シート!H37,"-")</f>
        <v>-</v>
      </c>
    </row>
    <row r="42" spans="1:5" ht="13.8" thickBot="1" x14ac:dyDescent="0.25">
      <c r="A42" s="192"/>
      <c r="B42" s="193"/>
      <c r="C42" s="194" t="s">
        <v>204</v>
      </c>
      <c r="D42" s="195"/>
      <c r="E42" s="196" t="str">
        <f>IF(参加登録申請者記入シート!H38&lt;&gt;"",参加登録申請者記入シート!H38,"-")</f>
        <v>-</v>
      </c>
    </row>
    <row r="43" spans="1:5" x14ac:dyDescent="0.2">
      <c r="A43" s="187" t="s">
        <v>50</v>
      </c>
      <c r="B43" s="185"/>
      <c r="C43" s="197" t="s">
        <v>18</v>
      </c>
      <c r="D43" s="198"/>
      <c r="E43" s="199" t="str">
        <f>IF(参加登録申請者記入シート!H39&lt;&gt;"",参加登録申請者記入シート!H39,"-")</f>
        <v>-</v>
      </c>
    </row>
    <row r="44" spans="1:5" x14ac:dyDescent="0.2">
      <c r="A44" s="187"/>
      <c r="B44" s="188"/>
      <c r="C44" s="189" t="s">
        <v>20</v>
      </c>
      <c r="D44" s="190"/>
      <c r="E44" s="174" t="str">
        <f>IF(参加登録申請者記入シート!H40&lt;&gt;"",参加登録申請者記入シート!H40,"-")</f>
        <v>-</v>
      </c>
    </row>
    <row r="45" spans="1:5" x14ac:dyDescent="0.2">
      <c r="A45" s="187"/>
      <c r="B45" s="188"/>
      <c r="C45" s="189" t="s">
        <v>22</v>
      </c>
      <c r="D45" s="190"/>
      <c r="E45" s="175" t="str">
        <f>IF(参加登録申請者記入シート!H41&lt;&gt;"",参加登録申請者記入シート!H41,"-")</f>
        <v>-</v>
      </c>
    </row>
    <row r="46" spans="1:5" x14ac:dyDescent="0.2">
      <c r="A46" s="187"/>
      <c r="B46" s="188"/>
      <c r="C46" s="189" t="s">
        <v>201</v>
      </c>
      <c r="D46" s="190"/>
      <c r="E46" s="174" t="str">
        <f>IF(参加登録申請者記入シート!H42&lt;&gt;"",参加登録申請者記入シート!H42,"-")</f>
        <v>-</v>
      </c>
    </row>
    <row r="47" spans="1:5" x14ac:dyDescent="0.2">
      <c r="A47" s="187"/>
      <c r="B47" s="188"/>
      <c r="C47" s="189" t="s">
        <v>202</v>
      </c>
      <c r="D47" s="190"/>
      <c r="E47" s="174" t="str">
        <f>IF(参加登録申請者記入シート!H43&lt;&gt;"",参加登録申請者記入シート!H43,"-")</f>
        <v>-</v>
      </c>
    </row>
    <row r="48" spans="1:5" x14ac:dyDescent="0.2">
      <c r="A48" s="187"/>
      <c r="B48" s="188"/>
      <c r="C48" s="189" t="s">
        <v>28</v>
      </c>
      <c r="D48" s="190"/>
      <c r="E48" s="174" t="str">
        <f>IF(参加登録申請者記入シート!H44&lt;&gt;"",参加登録申請者記入シート!H44,"-")</f>
        <v>-</v>
      </c>
    </row>
    <row r="49" spans="1:5" x14ac:dyDescent="0.2">
      <c r="A49" s="187"/>
      <c r="B49" s="188"/>
      <c r="C49" s="189" t="s">
        <v>30</v>
      </c>
      <c r="D49" s="190"/>
      <c r="E49" s="174" t="str">
        <f>IF(参加登録申請者記入シート!H45&lt;&gt;"",参加登録申請者記入シート!H45,"-")</f>
        <v>-</v>
      </c>
    </row>
    <row r="50" spans="1:5" x14ac:dyDescent="0.2">
      <c r="A50" s="187"/>
      <c r="B50" s="188"/>
      <c r="C50" s="189" t="s">
        <v>203</v>
      </c>
      <c r="D50" s="190"/>
      <c r="E50" s="200" t="str">
        <f>IF(参加登録申請者記入シート!H46&lt;&gt;"",参加登録申請者記入シート!H46,"-")</f>
        <v>-</v>
      </c>
    </row>
    <row r="51" spans="1:5" ht="13.8" thickBot="1" x14ac:dyDescent="0.25">
      <c r="A51" s="192"/>
      <c r="B51" s="193"/>
      <c r="C51" s="194" t="s">
        <v>204</v>
      </c>
      <c r="D51" s="195"/>
      <c r="E51" s="196" t="str">
        <f>IF(参加登録申請者記入シート!H47&lt;&gt;"",参加登録申請者記入シート!H47,"-")</f>
        <v>-</v>
      </c>
    </row>
    <row r="52" spans="1:5" x14ac:dyDescent="0.2">
      <c r="A52" s="187" t="s">
        <v>51</v>
      </c>
      <c r="B52" s="185"/>
      <c r="C52" s="197" t="s">
        <v>18</v>
      </c>
      <c r="D52" s="198"/>
      <c r="E52" s="199" t="str">
        <f>IF(参加登録申請者記入シート!H48&lt;&gt;"",参加登録申請者記入シート!H48,"-")</f>
        <v>-</v>
      </c>
    </row>
    <row r="53" spans="1:5" x14ac:dyDescent="0.2">
      <c r="A53" s="187"/>
      <c r="B53" s="188"/>
      <c r="C53" s="189" t="s">
        <v>20</v>
      </c>
      <c r="D53" s="190"/>
      <c r="E53" s="174" t="str">
        <f>IF(参加登録申請者記入シート!H49&lt;&gt;"",参加登録申請者記入シート!H49,"-")</f>
        <v>-</v>
      </c>
    </row>
    <row r="54" spans="1:5" x14ac:dyDescent="0.2">
      <c r="A54" s="187"/>
      <c r="B54" s="188"/>
      <c r="C54" s="189" t="s">
        <v>22</v>
      </c>
      <c r="D54" s="190"/>
      <c r="E54" s="175" t="str">
        <f>IF(参加登録申請者記入シート!H50&lt;&gt;"",参加登録申請者記入シート!H50,"-")</f>
        <v>-</v>
      </c>
    </row>
    <row r="55" spans="1:5" x14ac:dyDescent="0.2">
      <c r="A55" s="187"/>
      <c r="B55" s="188"/>
      <c r="C55" s="189" t="s">
        <v>201</v>
      </c>
      <c r="D55" s="190"/>
      <c r="E55" s="174" t="str">
        <f>IF(参加登録申請者記入シート!H51&lt;&gt;"",参加登録申請者記入シート!H51,"-")</f>
        <v>-</v>
      </c>
    </row>
    <row r="56" spans="1:5" x14ac:dyDescent="0.2">
      <c r="A56" s="187"/>
      <c r="B56" s="188"/>
      <c r="C56" s="189" t="s">
        <v>202</v>
      </c>
      <c r="D56" s="190"/>
      <c r="E56" s="174" t="str">
        <f>IF(参加登録申請者記入シート!H52&lt;&gt;"",参加登録申請者記入シート!H52,"-")</f>
        <v>-</v>
      </c>
    </row>
    <row r="57" spans="1:5" x14ac:dyDescent="0.2">
      <c r="A57" s="187"/>
      <c r="B57" s="188"/>
      <c r="C57" s="189" t="s">
        <v>28</v>
      </c>
      <c r="D57" s="190"/>
      <c r="E57" s="174" t="str">
        <f>IF(参加登録申請者記入シート!H53&lt;&gt;"",参加登録申請者記入シート!H53,"-")</f>
        <v>-</v>
      </c>
    </row>
    <row r="58" spans="1:5" x14ac:dyDescent="0.2">
      <c r="A58" s="187"/>
      <c r="B58" s="188"/>
      <c r="C58" s="189" t="s">
        <v>30</v>
      </c>
      <c r="D58" s="190"/>
      <c r="E58" s="174" t="str">
        <f>IF(参加登録申請者記入シート!H54&lt;&gt;"",参加登録申請者記入シート!H54,"-")</f>
        <v>-</v>
      </c>
    </row>
    <row r="59" spans="1:5" x14ac:dyDescent="0.2">
      <c r="A59" s="187"/>
      <c r="B59" s="188"/>
      <c r="C59" s="189" t="s">
        <v>203</v>
      </c>
      <c r="D59" s="190"/>
      <c r="E59" s="200" t="str">
        <f>IF(参加登録申請者記入シート!H55&lt;&gt;"",参加登録申請者記入シート!H55,"-")</f>
        <v>-</v>
      </c>
    </row>
    <row r="60" spans="1:5" ht="13.8" thickBot="1" x14ac:dyDescent="0.25">
      <c r="A60" s="192"/>
      <c r="B60" s="193"/>
      <c r="C60" s="194" t="s">
        <v>204</v>
      </c>
      <c r="D60" s="195"/>
      <c r="E60" s="196" t="str">
        <f>IF(参加登録申請者記入シート!H56&lt;&gt;"",参加登録申請者記入シート!H56,"-")</f>
        <v>-</v>
      </c>
    </row>
    <row r="62" spans="1:5" ht="16.8" thickBot="1" x14ac:dyDescent="0.25">
      <c r="A62" s="167" t="s">
        <v>205</v>
      </c>
      <c r="B62" s="167"/>
    </row>
    <row r="63" spans="1:5" x14ac:dyDescent="0.2">
      <c r="A63" s="646" t="s">
        <v>206</v>
      </c>
      <c r="B63" s="647"/>
      <c r="C63" s="647"/>
      <c r="D63" s="169"/>
      <c r="E63" s="170" t="s">
        <v>207</v>
      </c>
    </row>
    <row r="64" spans="1:5" x14ac:dyDescent="0.2">
      <c r="A64" s="648" t="s">
        <v>279</v>
      </c>
      <c r="B64" s="649"/>
      <c r="C64" s="649"/>
      <c r="D64" s="173"/>
      <c r="E64" s="174" t="str">
        <f>IF(参加登録申請者記入シート!H74&lt;&gt;"",参加登録申請者記入シート!H74,"")</f>
        <v/>
      </c>
    </row>
    <row r="65" spans="1:5" x14ac:dyDescent="0.2">
      <c r="A65" s="648" t="s">
        <v>208</v>
      </c>
      <c r="B65" s="649"/>
      <c r="C65" s="649"/>
      <c r="D65" s="173"/>
      <c r="E65" s="174" t="str">
        <f>IF(参加登録申請者記入シート!H59&lt;&gt;"",参加登録申請者記入シート!H59,"")</f>
        <v/>
      </c>
    </row>
    <row r="66" spans="1:5" x14ac:dyDescent="0.2">
      <c r="A66" s="648" t="s">
        <v>241</v>
      </c>
      <c r="B66" s="649"/>
      <c r="C66" s="649"/>
      <c r="D66" s="173"/>
      <c r="E66" s="174" t="str">
        <f>IF(参加登録申請者記入シート!H75&lt;&gt;"",参加登録申請者記入シート!H75,"")</f>
        <v/>
      </c>
    </row>
    <row r="67" spans="1:5" x14ac:dyDescent="0.2">
      <c r="A67" s="325" t="s">
        <v>75</v>
      </c>
      <c r="B67" s="326"/>
      <c r="C67" s="326"/>
      <c r="D67" s="178"/>
      <c r="E67" s="201" t="str">
        <f>IF(参加登録申請者記入シート!H77&lt;&gt;"",参加登録申請者記入シート!H77,"-")</f>
        <v>-</v>
      </c>
    </row>
    <row r="68" spans="1:5" ht="13.8" thickBot="1" x14ac:dyDescent="0.25">
      <c r="A68" s="650" t="s">
        <v>209</v>
      </c>
      <c r="B68" s="651"/>
      <c r="C68" s="651"/>
      <c r="D68" s="178"/>
      <c r="E68" s="202" t="str">
        <f>IF(参加登録申請者記入シート!H61&lt;&gt;"",参加登録申請者記入シート!H61,"")</f>
        <v/>
      </c>
    </row>
    <row r="69" spans="1:5" ht="13.8" thickBot="1" x14ac:dyDescent="0.25">
      <c r="A69" s="642" t="s">
        <v>210</v>
      </c>
      <c r="B69" s="643"/>
      <c r="C69" s="643"/>
      <c r="D69" s="327"/>
      <c r="E69" s="203" t="str">
        <f>IF(参加登録申請者記入シート!H90&lt;&gt;"",参加登録申請者記入シート!H90,"")</f>
        <v/>
      </c>
    </row>
    <row r="70" spans="1:5" x14ac:dyDescent="0.2">
      <c r="A70" s="319" t="s">
        <v>242</v>
      </c>
      <c r="B70" s="328"/>
      <c r="C70" s="329" t="s">
        <v>102</v>
      </c>
      <c r="D70" s="330"/>
      <c r="E70" s="205" t="str">
        <f>IF(参加登録申請者記入シート!H102&lt;&gt;"",参加登録申請者記入シート!H102,"")</f>
        <v/>
      </c>
    </row>
    <row r="71" spans="1:5" x14ac:dyDescent="0.2">
      <c r="A71" s="331"/>
      <c r="B71" s="332"/>
      <c r="C71" s="333" t="s">
        <v>104</v>
      </c>
      <c r="D71" s="334" t="s">
        <v>110</v>
      </c>
      <c r="E71" s="174" t="str">
        <f>IF(参加登録申請者記入シート!H104&lt;&gt;"",参加登録申請者記入シート!H104,"-")</f>
        <v>-</v>
      </c>
    </row>
    <row r="72" spans="1:5" x14ac:dyDescent="0.2">
      <c r="A72" s="331"/>
      <c r="B72" s="332"/>
      <c r="C72" s="335"/>
      <c r="D72" s="336" t="s">
        <v>106</v>
      </c>
      <c r="E72" s="206" t="str">
        <f>IF(参加登録申請者記入シート!H105&lt;&gt;"",参加登録申請者記入シート!H105,"-")</f>
        <v>-</v>
      </c>
    </row>
    <row r="73" spans="1:5" x14ac:dyDescent="0.2">
      <c r="A73" s="331"/>
      <c r="B73" s="332"/>
      <c r="C73" s="337" t="s">
        <v>109</v>
      </c>
      <c r="D73" s="336" t="s">
        <v>110</v>
      </c>
      <c r="E73" s="174" t="str">
        <f>IF(参加登録申請者記入シート!H107&lt;&gt;"",参加登録申請者記入シート!H107,"-")</f>
        <v>-</v>
      </c>
    </row>
    <row r="74" spans="1:5" x14ac:dyDescent="0.2">
      <c r="A74" s="331"/>
      <c r="B74" s="332"/>
      <c r="C74" s="335"/>
      <c r="D74" s="336" t="s">
        <v>106</v>
      </c>
      <c r="E74" s="206" t="str">
        <f>IF(参加登録申請者記入シート!H108&lt;&gt;"",参加登録申請者記入シート!H108,"-")</f>
        <v>-</v>
      </c>
    </row>
    <row r="75" spans="1:5" x14ac:dyDescent="0.2">
      <c r="A75" s="331"/>
      <c r="B75" s="332"/>
      <c r="C75" s="337" t="s">
        <v>111</v>
      </c>
      <c r="D75" s="336" t="s">
        <v>110</v>
      </c>
      <c r="E75" s="174" t="str">
        <f>IF(参加登録申請者記入シート!H110&lt;&gt;"",参加登録申請者記入シート!H110,"-")</f>
        <v>-</v>
      </c>
    </row>
    <row r="76" spans="1:5" x14ac:dyDescent="0.2">
      <c r="A76" s="331"/>
      <c r="B76" s="332"/>
      <c r="C76" s="335"/>
      <c r="D76" s="336" t="s">
        <v>106</v>
      </c>
      <c r="E76" s="441" t="str">
        <f>IF(参加登録申請者記入シート!H111&lt;&gt;"",参加登録申請者記入シート!H111,"-")</f>
        <v>-</v>
      </c>
    </row>
    <row r="77" spans="1:5" x14ac:dyDescent="0.2">
      <c r="A77" s="331"/>
      <c r="B77" s="332"/>
      <c r="C77" s="337" t="s">
        <v>112</v>
      </c>
      <c r="D77" s="336" t="s">
        <v>110</v>
      </c>
      <c r="E77" s="174" t="str">
        <f>IF(参加登録申請者記入シート!H113&lt;&gt;"",参加登録申請者記入シート!H113,"-")</f>
        <v>-</v>
      </c>
    </row>
    <row r="78" spans="1:5" x14ac:dyDescent="0.2">
      <c r="A78" s="331"/>
      <c r="B78" s="332"/>
      <c r="C78" s="335"/>
      <c r="D78" s="336" t="s">
        <v>106</v>
      </c>
      <c r="E78" s="441" t="str">
        <f>IF(参加登録申請者記入シート!H114&lt;&gt;"",参加登録申請者記入シート!H114,"-")</f>
        <v>-</v>
      </c>
    </row>
    <row r="79" spans="1:5" x14ac:dyDescent="0.2">
      <c r="A79" s="331"/>
      <c r="B79" s="332"/>
      <c r="C79" s="337" t="s">
        <v>113</v>
      </c>
      <c r="D79" s="336" t="s">
        <v>110</v>
      </c>
      <c r="E79" s="174" t="str">
        <f>IF(参加登録申請者記入シート!H116&lt;&gt;"",参加登録申請者記入シート!H116,"-")</f>
        <v>-</v>
      </c>
    </row>
    <row r="80" spans="1:5" ht="13.8" thickBot="1" x14ac:dyDescent="0.25">
      <c r="A80" s="331"/>
      <c r="B80" s="332"/>
      <c r="C80" s="335"/>
      <c r="D80" s="336" t="s">
        <v>106</v>
      </c>
      <c r="E80" s="441" t="str">
        <f>IF(参加登録申請者記入シート!H117&lt;&gt;"",参加登録申請者記入シート!H117,"-")</f>
        <v>-</v>
      </c>
    </row>
    <row r="81" spans="1:5" x14ac:dyDescent="0.2">
      <c r="A81" s="182" t="s">
        <v>61</v>
      </c>
      <c r="B81" s="183"/>
      <c r="C81" s="204" t="s">
        <v>211</v>
      </c>
      <c r="D81" s="186"/>
      <c r="E81" s="205" t="str">
        <f>IF(参加登録申請者記入シート!H62&lt;&gt;"",参加登録申請者記入シート!H62,"")</f>
        <v/>
      </c>
    </row>
    <row r="82" spans="1:5" x14ac:dyDescent="0.2">
      <c r="A82" s="187"/>
      <c r="B82" s="188"/>
      <c r="C82" s="208" t="s">
        <v>212</v>
      </c>
      <c r="D82" s="190"/>
      <c r="E82" s="206" t="str">
        <f>IF(参加登録申請者記入シート!H63&lt;&gt;"",参加登録申請者記入シート!H63,"")</f>
        <v/>
      </c>
    </row>
    <row r="83" spans="1:5" x14ac:dyDescent="0.2">
      <c r="A83" s="187"/>
      <c r="B83" s="188"/>
      <c r="C83" s="208" t="s">
        <v>213</v>
      </c>
      <c r="D83" s="190"/>
      <c r="E83" s="175" t="str">
        <f>IF(参加登録申請者記入シート!H64&lt;&gt;"",参加登録申請者記入シート!H64,"")</f>
        <v/>
      </c>
    </row>
    <row r="84" spans="1:5" x14ac:dyDescent="0.2">
      <c r="A84" s="187"/>
      <c r="B84" s="188"/>
      <c r="C84" s="208" t="s">
        <v>214</v>
      </c>
      <c r="D84" s="190"/>
      <c r="E84" s="206" t="str">
        <f>IF(参加登録申請者記入シート!H65&lt;&gt;"",参加登録申請者記入シート!H65,"")</f>
        <v/>
      </c>
    </row>
    <row r="85" spans="1:5" x14ac:dyDescent="0.2">
      <c r="A85" s="187"/>
      <c r="B85" s="188"/>
      <c r="C85" s="208" t="s">
        <v>215</v>
      </c>
      <c r="D85" s="190"/>
      <c r="E85" s="206" t="str">
        <f>IF(参加登録申請者記入シート!H66&lt;&gt;"",参加登録申請者記入シート!H66,"")</f>
        <v/>
      </c>
    </row>
    <row r="86" spans="1:5" x14ac:dyDescent="0.2">
      <c r="A86" s="187"/>
      <c r="B86" s="188"/>
      <c r="C86" s="209" t="s">
        <v>28</v>
      </c>
      <c r="D86" s="210"/>
      <c r="E86" s="206" t="str">
        <f>IF(参加登録申請者記入シート!H67&lt;&gt;"",参加登録申請者記入シート!H67,"")</f>
        <v/>
      </c>
    </row>
    <row r="87" spans="1:5" ht="13.8" thickBot="1" x14ac:dyDescent="0.25">
      <c r="A87" s="192"/>
      <c r="B87" s="193"/>
      <c r="C87" s="211" t="s">
        <v>30</v>
      </c>
      <c r="D87" s="195"/>
      <c r="E87" s="206" t="str">
        <f>IF(参加登録申請者記入シート!H68&lt;&gt;"",参加登録申請者記入シート!H68,"")</f>
        <v/>
      </c>
    </row>
    <row r="88" spans="1:5" x14ac:dyDescent="0.2">
      <c r="A88" s="322" t="s">
        <v>216</v>
      </c>
      <c r="B88" s="323"/>
      <c r="C88" s="338" t="s">
        <v>217</v>
      </c>
      <c r="D88" s="339"/>
      <c r="E88" s="155" t="str">
        <f>IF(参加登録申請者記入シート!H78&lt;&gt;"",参加登録申請者記入シート!H78,"")</f>
        <v/>
      </c>
    </row>
    <row r="89" spans="1:5" x14ac:dyDescent="0.2">
      <c r="A89" s="322"/>
      <c r="B89" s="323"/>
      <c r="C89" s="340" t="s">
        <v>78</v>
      </c>
      <c r="D89" s="341"/>
      <c r="E89" s="155" t="str">
        <f>IF(参加登録申請者記入シート!H79&lt;&gt;"",参加登録申請者記入シート!H79,"")</f>
        <v/>
      </c>
    </row>
    <row r="90" spans="1:5" x14ac:dyDescent="0.2">
      <c r="A90" s="322"/>
      <c r="B90" s="323"/>
      <c r="C90" s="340" t="s">
        <v>218</v>
      </c>
      <c r="D90" s="341"/>
      <c r="E90" s="155" t="str">
        <f>IF(参加登録申請者記入シート!H80&lt;&gt;"",参加登録申請者記入シート!H80,"")</f>
        <v/>
      </c>
    </row>
    <row r="91" spans="1:5" x14ac:dyDescent="0.2">
      <c r="A91" s="322"/>
      <c r="B91" s="323"/>
      <c r="C91" s="340" t="s">
        <v>80</v>
      </c>
      <c r="D91" s="341"/>
      <c r="E91" s="155" t="str">
        <f>IF(参加登録申請者記入シート!H81&lt;&gt;"",参加登録申請者記入シート!H81,"")</f>
        <v/>
      </c>
    </row>
    <row r="92" spans="1:5" x14ac:dyDescent="0.2">
      <c r="A92" s="322"/>
      <c r="B92" s="323"/>
      <c r="C92" s="340" t="s">
        <v>219</v>
      </c>
      <c r="D92" s="341"/>
      <c r="E92" s="155" t="str">
        <f>IF(参加登録申請者記入シート!H82&lt;&gt;"",参加登録申請者記入シート!H82,"")</f>
        <v/>
      </c>
    </row>
    <row r="93" spans="1:5" x14ac:dyDescent="0.2">
      <c r="A93" s="322"/>
      <c r="B93" s="323"/>
      <c r="C93" s="342" t="s">
        <v>220</v>
      </c>
      <c r="D93" s="343"/>
      <c r="E93" s="155" t="str">
        <f>IF(参加登録申請者記入シート!H83&lt;&gt;"",参加登録申請者記入シート!H83,"")</f>
        <v/>
      </c>
    </row>
    <row r="94" spans="1:5" x14ac:dyDescent="0.2">
      <c r="A94" s="322"/>
      <c r="B94" s="323"/>
      <c r="C94" s="342" t="s">
        <v>221</v>
      </c>
      <c r="D94" s="343"/>
      <c r="E94" s="155" t="str">
        <f>IF(参加登録申請者記入シート!H84&lt;&gt;"",参加登録申請者記入シート!H84,"")</f>
        <v/>
      </c>
    </row>
    <row r="95" spans="1:5" x14ac:dyDescent="0.2">
      <c r="A95" s="322"/>
      <c r="B95" s="323"/>
      <c r="C95" s="342" t="s">
        <v>243</v>
      </c>
      <c r="D95" s="343"/>
      <c r="E95" s="155" t="str">
        <f>IF(参加登録申請者記入シート!H85&lt;&gt;"",参加登録申請者記入シート!H85,"")</f>
        <v/>
      </c>
    </row>
    <row r="96" spans="1:5" x14ac:dyDescent="0.2">
      <c r="A96" s="322"/>
      <c r="B96" s="323"/>
      <c r="C96" s="342" t="s">
        <v>85</v>
      </c>
      <c r="D96" s="343"/>
      <c r="E96" s="155" t="str">
        <f>IF(参加登録申請者記入シート!H86&lt;&gt;"",参加登録申請者記入シート!H86,"")</f>
        <v/>
      </c>
    </row>
    <row r="97" spans="1:5" x14ac:dyDescent="0.2">
      <c r="A97" s="322"/>
      <c r="B97" s="323"/>
      <c r="C97" s="342" t="s">
        <v>86</v>
      </c>
      <c r="D97" s="343"/>
      <c r="E97" s="155" t="str">
        <f>IF(参加登録申請者記入シート!H87&lt;&gt;"",参加登録申請者記入シート!H87,"")</f>
        <v/>
      </c>
    </row>
    <row r="98" spans="1:5" ht="13.8" thickBot="1" x14ac:dyDescent="0.25">
      <c r="A98" s="344"/>
      <c r="B98" s="345"/>
      <c r="C98" s="346" t="s">
        <v>222</v>
      </c>
      <c r="D98" s="347"/>
      <c r="E98" s="155">
        <f>IF(参加登録申請者記入シート!H88&lt;&gt;"",参加登録申請者記入シート!H88,"")</f>
        <v>0</v>
      </c>
    </row>
    <row r="99" spans="1:5" ht="13.8" thickBot="1" x14ac:dyDescent="0.25">
      <c r="A99" s="644" t="s">
        <v>92</v>
      </c>
      <c r="B99" s="645"/>
      <c r="C99" s="645"/>
      <c r="D99" s="348"/>
      <c r="E99" s="442" t="str">
        <f>IF(参加登録申請者記入シート!H92&lt;&gt;"",参加登録申請者記入シート!H92,"")</f>
        <v/>
      </c>
    </row>
    <row r="100" spans="1:5" x14ac:dyDescent="0.2">
      <c r="A100" s="322" t="s">
        <v>118</v>
      </c>
      <c r="B100" s="323"/>
      <c r="C100" s="338" t="s">
        <v>119</v>
      </c>
      <c r="D100" s="339"/>
      <c r="E100" s="156" t="str">
        <f>IF(参加登録申請者記入シート!H132&lt;&gt;"",参加登録申請者記入シート!H132,"")</f>
        <v/>
      </c>
    </row>
    <row r="101" spans="1:5" ht="13.8" thickBot="1" x14ac:dyDescent="0.25">
      <c r="A101" s="344"/>
      <c r="B101" s="345"/>
      <c r="C101" s="346" t="s">
        <v>121</v>
      </c>
      <c r="D101" s="347"/>
      <c r="E101" s="157" t="str">
        <f>IF(参加登録申請者記入シート!H133&lt;&gt;"",参加登録申請者記入シート!H133,"")</f>
        <v/>
      </c>
    </row>
    <row r="102" spans="1:5" x14ac:dyDescent="0.2">
      <c r="A102" s="322" t="s">
        <v>123</v>
      </c>
      <c r="B102" s="323"/>
      <c r="C102" s="329" t="s">
        <v>124</v>
      </c>
      <c r="D102" s="349"/>
      <c r="E102" s="170" t="str">
        <f>IF(参加登録申請者記入シート!H134&lt;&gt;"",参加登録申請者記入シート!H134,"")</f>
        <v/>
      </c>
    </row>
    <row r="103" spans="1:5" x14ac:dyDescent="0.2">
      <c r="A103" s="322"/>
      <c r="B103" s="323"/>
      <c r="C103" s="340" t="s">
        <v>125</v>
      </c>
      <c r="D103" s="341"/>
      <c r="E103" s="174" t="str">
        <f>IF(参加登録申請者記入シート!H135&lt;&gt;"",参加登録申請者記入シート!H135,"")</f>
        <v/>
      </c>
    </row>
    <row r="104" spans="1:5" x14ac:dyDescent="0.2">
      <c r="A104" s="322"/>
      <c r="B104" s="323"/>
      <c r="C104" s="340" t="s">
        <v>126</v>
      </c>
      <c r="D104" s="341"/>
      <c r="E104" s="212" t="str">
        <f>IF(参加登録申請者記入シート!H136&lt;&gt;"",参加登録申請者記入シート!H136,"")</f>
        <v/>
      </c>
    </row>
    <row r="105" spans="1:5" ht="13.8" thickBot="1" x14ac:dyDescent="0.25">
      <c r="A105" s="344"/>
      <c r="B105" s="345"/>
      <c r="C105" s="346" t="s">
        <v>223</v>
      </c>
      <c r="D105" s="347"/>
      <c r="E105" s="213" t="str">
        <f>IF(参加登録申請者記入シート!H89&lt;&gt;"",参加登録申請者記入シート!H89,"")</f>
        <v/>
      </c>
    </row>
    <row r="106" spans="1:5" x14ac:dyDescent="0.2">
      <c r="A106" s="322" t="s">
        <v>224</v>
      </c>
      <c r="B106" s="323"/>
      <c r="C106" s="338" t="s">
        <v>128</v>
      </c>
      <c r="D106" s="339"/>
      <c r="E106" s="158" t="str">
        <f>IF(参加登録申請者記入シート!H137&lt;&gt;"",参加登録申請者記入シート!H137,"")</f>
        <v/>
      </c>
    </row>
    <row r="107" spans="1:5" x14ac:dyDescent="0.2">
      <c r="A107" s="322"/>
      <c r="B107" s="323"/>
      <c r="C107" s="340" t="s">
        <v>225</v>
      </c>
      <c r="D107" s="341"/>
      <c r="E107" s="159" t="str">
        <f>IF(参加登録申請者記入シート!H138&lt;&gt;"",参加登録申請者記入シート!H138,"")</f>
        <v/>
      </c>
    </row>
    <row r="108" spans="1:5" ht="13.8" thickBot="1" x14ac:dyDescent="0.25">
      <c r="A108" s="344"/>
      <c r="B108" s="345"/>
      <c r="C108" s="346" t="s">
        <v>226</v>
      </c>
      <c r="D108" s="347"/>
      <c r="E108" s="157" t="str">
        <f>IF(参加登録申請者記入シート!H154&lt;&gt;"",参加登録申請者記入シート!H154,"")</f>
        <v/>
      </c>
    </row>
    <row r="109" spans="1:5" x14ac:dyDescent="0.2">
      <c r="A109" s="322" t="s">
        <v>156</v>
      </c>
      <c r="B109" s="323"/>
      <c r="C109" s="338" t="s">
        <v>157</v>
      </c>
      <c r="D109" s="339"/>
      <c r="E109" s="158" t="str">
        <f>IF(参加登録申請者記入シート!H176&lt;&gt;"",参加登録申請者記入シート!H176,"")</f>
        <v/>
      </c>
    </row>
    <row r="110" spans="1:5" x14ac:dyDescent="0.2">
      <c r="A110" s="322"/>
      <c r="B110" s="323"/>
      <c r="C110" s="340" t="s">
        <v>158</v>
      </c>
      <c r="D110" s="341"/>
      <c r="E110" s="158" t="str">
        <f>IF(参加登録申請者記入シート!H177&lt;&gt;"",参加登録申請者記入シート!H177,"")</f>
        <v/>
      </c>
    </row>
    <row r="111" spans="1:5" ht="13.8" thickBot="1" x14ac:dyDescent="0.25">
      <c r="A111" s="344"/>
      <c r="B111" s="345"/>
      <c r="C111" s="346" t="s">
        <v>227</v>
      </c>
      <c r="D111" s="347"/>
      <c r="E111" s="160" t="str">
        <f>IF(参加登録申請者記入シート!H178&lt;&gt;"",参加登録申請者記入シート!H178,"")</f>
        <v/>
      </c>
    </row>
    <row r="112" spans="1:5" x14ac:dyDescent="0.2">
      <c r="A112" s="350"/>
      <c r="B112" s="350"/>
      <c r="C112" s="350"/>
      <c r="D112" s="350"/>
      <c r="E112" s="164"/>
    </row>
    <row r="113" spans="1:5" x14ac:dyDescent="0.2">
      <c r="A113" s="350"/>
      <c r="B113" s="350"/>
      <c r="C113" s="350"/>
      <c r="D113" s="350"/>
      <c r="E113" s="214"/>
    </row>
    <row r="114" spans="1:5" x14ac:dyDescent="0.2">
      <c r="A114" s="351"/>
      <c r="B114" s="351"/>
      <c r="C114" s="351"/>
      <c r="D114" s="351"/>
    </row>
    <row r="115" spans="1:5" x14ac:dyDescent="0.2">
      <c r="A115" s="214"/>
      <c r="B115" s="214"/>
      <c r="C115" s="214"/>
      <c r="D115" s="214"/>
      <c r="E115" s="215"/>
    </row>
    <row r="116" spans="1:5" ht="19.2" x14ac:dyDescent="0.2">
      <c r="A116" s="636" t="s">
        <v>224</v>
      </c>
      <c r="B116" s="636"/>
      <c r="C116" s="636"/>
      <c r="D116" s="636"/>
      <c r="E116" s="636"/>
    </row>
    <row r="117" spans="1:5" ht="13.8" thickBot="1" x14ac:dyDescent="0.25">
      <c r="A117" s="214"/>
      <c r="B117" s="214"/>
      <c r="C117" s="214"/>
      <c r="D117" s="214"/>
      <c r="E117" s="214"/>
    </row>
    <row r="118" spans="1:5" ht="13.8" thickBot="1" x14ac:dyDescent="0.25">
      <c r="A118" s="216" t="s">
        <v>128</v>
      </c>
      <c r="B118" s="217"/>
      <c r="C118" s="217"/>
      <c r="D118" s="218"/>
      <c r="E118" s="161" t="str">
        <f>IF(参加登録申請者記入シート!H137&lt;&gt;"",参加登録申請者記入シート!H137,"-")</f>
        <v>-</v>
      </c>
    </row>
    <row r="119" spans="1:5" ht="13.8" thickBot="1" x14ac:dyDescent="0.25">
      <c r="A119" s="637" t="s">
        <v>129</v>
      </c>
      <c r="B119" s="219" t="s">
        <v>228</v>
      </c>
      <c r="C119" s="220"/>
      <c r="D119" s="221"/>
      <c r="E119" s="162" t="str">
        <f>IF(参加登録申請者記入シート!H138&lt;&gt;"",参加登録申請者記入シート!H138,"-")</f>
        <v>-</v>
      </c>
    </row>
    <row r="120" spans="1:5" x14ac:dyDescent="0.2">
      <c r="A120" s="638"/>
      <c r="B120" s="641" t="s">
        <v>229</v>
      </c>
      <c r="C120" s="222" t="s">
        <v>131</v>
      </c>
      <c r="D120" s="223" t="s">
        <v>132</v>
      </c>
      <c r="E120" s="224" t="str">
        <f>IF(参加登録申請者記入シート!H139&lt;&gt;"",参加登録申請者記入シート!H139,"-")</f>
        <v>-</v>
      </c>
    </row>
    <row r="121" spans="1:5" x14ac:dyDescent="0.2">
      <c r="A121" s="639"/>
      <c r="B121" s="641"/>
      <c r="C121" s="222"/>
      <c r="D121" s="225" t="s">
        <v>203</v>
      </c>
      <c r="E121" s="226" t="str">
        <f>IF(参加登録申請者記入シート!H140&lt;&gt;"",参加登録申請者記入シート!H140,"-")</f>
        <v>-</v>
      </c>
    </row>
    <row r="122" spans="1:5" ht="13.8" thickBot="1" x14ac:dyDescent="0.25">
      <c r="A122" s="639"/>
      <c r="B122" s="641"/>
      <c r="C122" s="227"/>
      <c r="D122" s="228" t="s">
        <v>134</v>
      </c>
      <c r="E122" s="229" t="str">
        <f>IF(参加登録申請者記入シート!H141&lt;&gt;"",参加登録申請者記入シート!H141,"-")</f>
        <v>-</v>
      </c>
    </row>
    <row r="123" spans="1:5" x14ac:dyDescent="0.2">
      <c r="A123" s="639"/>
      <c r="B123" s="641"/>
      <c r="C123" s="222" t="s">
        <v>135</v>
      </c>
      <c r="D123" s="223" t="s">
        <v>132</v>
      </c>
      <c r="E123" s="230" t="str">
        <f>IF(参加登録申請者記入シート!H142&lt;&gt;"",参加登録申請者記入シート!H142,"-")</f>
        <v>-</v>
      </c>
    </row>
    <row r="124" spans="1:5" x14ac:dyDescent="0.2">
      <c r="A124" s="639"/>
      <c r="B124" s="641"/>
      <c r="C124" s="222"/>
      <c r="D124" s="225" t="s">
        <v>203</v>
      </c>
      <c r="E124" s="226" t="str">
        <f>IF(参加登録申請者記入シート!H143&lt;&gt;"",参加登録申請者記入シート!H143,"-")</f>
        <v>-</v>
      </c>
    </row>
    <row r="125" spans="1:5" ht="13.8" thickBot="1" x14ac:dyDescent="0.25">
      <c r="A125" s="639"/>
      <c r="B125" s="641"/>
      <c r="C125" s="227"/>
      <c r="D125" s="228" t="s">
        <v>134</v>
      </c>
      <c r="E125" s="229" t="str">
        <f>IF(参加登録申請者記入シート!H144&lt;&gt;"",参加登録申請者記入シート!H144,"-")</f>
        <v>-</v>
      </c>
    </row>
    <row r="126" spans="1:5" x14ac:dyDescent="0.2">
      <c r="A126" s="639"/>
      <c r="B126" s="641"/>
      <c r="C126" s="222" t="s">
        <v>136</v>
      </c>
      <c r="D126" s="223" t="s">
        <v>132</v>
      </c>
      <c r="E126" s="230" t="str">
        <f>IF(参加登録申請者記入シート!H145&lt;&gt;"",参加登録申請者記入シート!H145,"-")</f>
        <v>-</v>
      </c>
    </row>
    <row r="127" spans="1:5" x14ac:dyDescent="0.2">
      <c r="A127" s="639"/>
      <c r="B127" s="641"/>
      <c r="C127" s="222"/>
      <c r="D127" s="225" t="s">
        <v>203</v>
      </c>
      <c r="E127" s="226" t="str">
        <f>IF(参加登録申請者記入シート!H146&lt;&gt;"",参加登録申請者記入シート!H146,"-")</f>
        <v>-</v>
      </c>
    </row>
    <row r="128" spans="1:5" ht="13.8" thickBot="1" x14ac:dyDescent="0.25">
      <c r="A128" s="639"/>
      <c r="B128" s="641"/>
      <c r="C128" s="227"/>
      <c r="D128" s="228" t="s">
        <v>134</v>
      </c>
      <c r="E128" s="229" t="str">
        <f>IF(参加登録申請者記入シート!H147&lt;&gt;"",参加登録申請者記入シート!H147,"-")</f>
        <v>-</v>
      </c>
    </row>
    <row r="129" spans="1:5" x14ac:dyDescent="0.2">
      <c r="A129" s="639"/>
      <c r="B129" s="641"/>
      <c r="C129" s="222" t="s">
        <v>137</v>
      </c>
      <c r="D129" s="223" t="s">
        <v>132</v>
      </c>
      <c r="E129" s="230" t="str">
        <f>IF(参加登録申請者記入シート!H148&lt;&gt;"",参加登録申請者記入シート!H148,"-")</f>
        <v>-</v>
      </c>
    </row>
    <row r="130" spans="1:5" x14ac:dyDescent="0.2">
      <c r="A130" s="639"/>
      <c r="B130" s="641"/>
      <c r="C130" s="222"/>
      <c r="D130" s="225" t="s">
        <v>203</v>
      </c>
      <c r="E130" s="226" t="str">
        <f>IF(参加登録申請者記入シート!H149&lt;&gt;"",参加登録申請者記入シート!H149,"-")</f>
        <v>-</v>
      </c>
    </row>
    <row r="131" spans="1:5" ht="13.8" thickBot="1" x14ac:dyDescent="0.25">
      <c r="A131" s="639"/>
      <c r="B131" s="641"/>
      <c r="C131" s="227"/>
      <c r="D131" s="228" t="s">
        <v>134</v>
      </c>
      <c r="E131" s="229" t="str">
        <f>IF(参加登録申請者記入シート!H150&lt;&gt;"",参加登録申請者記入シート!H150,"-")</f>
        <v>-</v>
      </c>
    </row>
    <row r="132" spans="1:5" x14ac:dyDescent="0.2">
      <c r="A132" s="639"/>
      <c r="B132" s="641"/>
      <c r="C132" s="222" t="s">
        <v>138</v>
      </c>
      <c r="D132" s="223" t="s">
        <v>132</v>
      </c>
      <c r="E132" s="230" t="str">
        <f>IF(参加登録申請者記入シート!H151&lt;&gt;"",参加登録申請者記入シート!H151,"-")</f>
        <v>-</v>
      </c>
    </row>
    <row r="133" spans="1:5" x14ac:dyDescent="0.2">
      <c r="A133" s="639"/>
      <c r="B133" s="641"/>
      <c r="C133" s="222"/>
      <c r="D133" s="225" t="s">
        <v>203</v>
      </c>
      <c r="E133" s="226" t="str">
        <f>IF(参加登録申請者記入シート!H152&lt;&gt;"",参加登録申請者記入シート!H152,"-")</f>
        <v>-</v>
      </c>
    </row>
    <row r="134" spans="1:5" ht="13.8" thickBot="1" x14ac:dyDescent="0.25">
      <c r="A134" s="640"/>
      <c r="B134" s="629"/>
      <c r="C134" s="222"/>
      <c r="D134" s="231" t="s">
        <v>134</v>
      </c>
      <c r="E134" s="229" t="str">
        <f>IF(参加登録申請者記入シート!H153&lt;&gt;"",参加登録申請者記入シート!H153,"-")</f>
        <v>-</v>
      </c>
    </row>
    <row r="135" spans="1:5" ht="13.8" thickBot="1" x14ac:dyDescent="0.25">
      <c r="A135" s="631" t="s">
        <v>139</v>
      </c>
      <c r="B135" s="216" t="s">
        <v>140</v>
      </c>
      <c r="C135" s="217"/>
      <c r="D135" s="217"/>
      <c r="E135" s="232" t="str">
        <f>IF(参加登録申請者記入シート!H154&lt;&gt;"",参加登録申請者記入シート!H154,"-")</f>
        <v>-</v>
      </c>
    </row>
    <row r="136" spans="1:5" x14ac:dyDescent="0.2">
      <c r="A136" s="632"/>
      <c r="B136" s="633" t="s">
        <v>141</v>
      </c>
      <c r="C136" s="233" t="s">
        <v>141</v>
      </c>
      <c r="D136" s="234"/>
      <c r="E136" s="235" t="str">
        <f>IF(参加登録申請者記入シート!H155&lt;&gt;"",参加登録申請者記入シート!H155,"-")</f>
        <v>-</v>
      </c>
    </row>
    <row r="137" spans="1:5" x14ac:dyDescent="0.2">
      <c r="A137" s="632"/>
      <c r="B137" s="631"/>
      <c r="C137" s="236" t="s">
        <v>142</v>
      </c>
      <c r="D137" s="237"/>
      <c r="E137" s="238" t="str">
        <f>IF(参加登録申請者記入シート!H156&lt;&gt;"",参加登録申請者記入シート!H156,"-")</f>
        <v>-</v>
      </c>
    </row>
    <row r="138" spans="1:5" ht="13.8" thickBot="1" x14ac:dyDescent="0.25">
      <c r="A138" s="632"/>
      <c r="B138" s="631"/>
      <c r="C138" s="239" t="s">
        <v>143</v>
      </c>
      <c r="D138" s="240"/>
      <c r="E138" s="241" t="str">
        <f>IF(参加登録申請者記入シート!H157&lt;&gt;"",参加登録申請者記入シート!H157,"-")</f>
        <v>-</v>
      </c>
    </row>
    <row r="139" spans="1:5" x14ac:dyDescent="0.2">
      <c r="A139" s="242"/>
      <c r="B139" s="633" t="s">
        <v>144</v>
      </c>
      <c r="C139" s="243" t="s">
        <v>145</v>
      </c>
      <c r="D139" s="244" t="s">
        <v>132</v>
      </c>
      <c r="E139" s="235" t="str">
        <f>IF(参加登録申請者記入シート!H158&lt;&gt;"",参加登録申請者記入シート!H158,"-")</f>
        <v>-</v>
      </c>
    </row>
    <row r="140" spans="1:5" x14ac:dyDescent="0.2">
      <c r="A140" s="242"/>
      <c r="B140" s="631"/>
      <c r="C140" s="245"/>
      <c r="D140" s="246" t="s">
        <v>146</v>
      </c>
      <c r="E140" s="247" t="str">
        <f>IF(参加登録申請者記入シート!H159&lt;&gt;"",参加登録申請者記入シート!H159,"-")</f>
        <v>-</v>
      </c>
    </row>
    <row r="141" spans="1:5" ht="13.8" thickBot="1" x14ac:dyDescent="0.25">
      <c r="A141" s="242"/>
      <c r="B141" s="631"/>
      <c r="C141" s="248"/>
      <c r="D141" s="249" t="s">
        <v>244</v>
      </c>
      <c r="E141" s="241" t="str">
        <f>IF(参加登録申請者記入シート!H160&lt;&gt;"",参加登録申請者記入シート!H160,"-")</f>
        <v>-</v>
      </c>
    </row>
    <row r="142" spans="1:5" x14ac:dyDescent="0.2">
      <c r="A142" s="242"/>
      <c r="B142" s="631"/>
      <c r="C142" s="245" t="s">
        <v>148</v>
      </c>
      <c r="D142" s="250" t="s">
        <v>132</v>
      </c>
      <c r="E142" s="235" t="str">
        <f>IF(参加登録申請者記入シート!H161&lt;&gt;"",参加登録申請者記入シート!H161,"-")</f>
        <v>-</v>
      </c>
    </row>
    <row r="143" spans="1:5" ht="13.8" thickBot="1" x14ac:dyDescent="0.25">
      <c r="A143" s="242"/>
      <c r="B143" s="631"/>
      <c r="C143" s="245"/>
      <c r="D143" s="249" t="s">
        <v>146</v>
      </c>
      <c r="E143" s="247" t="str">
        <f>IF(参加登録申請者記入シート!H162&lt;&gt;"",参加登録申請者記入シート!H162,"-")</f>
        <v>-</v>
      </c>
    </row>
    <row r="144" spans="1:5" ht="13.8" thickBot="1" x14ac:dyDescent="0.25">
      <c r="A144" s="242"/>
      <c r="B144" s="631"/>
      <c r="C144" s="248"/>
      <c r="D144" s="249" t="s">
        <v>244</v>
      </c>
      <c r="E144" s="241" t="str">
        <f>IF(参加登録申請者記入シート!H163&lt;&gt;"",参加登録申請者記入シート!H163,"-")</f>
        <v>-</v>
      </c>
    </row>
    <row r="145" spans="1:5" x14ac:dyDescent="0.2">
      <c r="A145" s="242"/>
      <c r="B145" s="631"/>
      <c r="C145" s="245" t="s">
        <v>149</v>
      </c>
      <c r="D145" s="250" t="s">
        <v>132</v>
      </c>
      <c r="E145" s="235" t="str">
        <f>IF(参加登録申請者記入シート!H164&lt;&gt;"",参加登録申請者記入シート!H164,"-")</f>
        <v>-</v>
      </c>
    </row>
    <row r="146" spans="1:5" x14ac:dyDescent="0.2">
      <c r="A146" s="242"/>
      <c r="B146" s="631"/>
      <c r="C146" s="245"/>
      <c r="D146" s="246" t="s">
        <v>146</v>
      </c>
      <c r="E146" s="247" t="str">
        <f>IF(参加登録申請者記入シート!H165&lt;&gt;"",参加登録申請者記入シート!H165,"-")</f>
        <v>-</v>
      </c>
    </row>
    <row r="147" spans="1:5" ht="13.8" thickBot="1" x14ac:dyDescent="0.25">
      <c r="A147" s="242"/>
      <c r="B147" s="631"/>
      <c r="C147" s="248"/>
      <c r="D147" s="249" t="s">
        <v>244</v>
      </c>
      <c r="E147" s="241" t="str">
        <f>IF(参加登録申請者記入シート!H166&lt;&gt;"",参加登録申請者記入シート!H166,"-")</f>
        <v>-</v>
      </c>
    </row>
    <row r="148" spans="1:5" x14ac:dyDescent="0.2">
      <c r="A148" s="242"/>
      <c r="B148" s="631"/>
      <c r="C148" s="245" t="s">
        <v>150</v>
      </c>
      <c r="D148" s="250" t="s">
        <v>132</v>
      </c>
      <c r="E148" s="235" t="str">
        <f>IF(参加登録申請者記入シート!H167&lt;&gt;"",参加登録申請者記入シート!H167,"-")</f>
        <v>-</v>
      </c>
    </row>
    <row r="149" spans="1:5" x14ac:dyDescent="0.2">
      <c r="A149" s="242"/>
      <c r="B149" s="631"/>
      <c r="C149" s="245"/>
      <c r="D149" s="246" t="s">
        <v>146</v>
      </c>
      <c r="E149" s="247" t="str">
        <f>IF(参加登録申請者記入シート!H168&lt;&gt;"",参加登録申請者記入シート!H168,"-")</f>
        <v>-</v>
      </c>
    </row>
    <row r="150" spans="1:5" ht="13.8" thickBot="1" x14ac:dyDescent="0.25">
      <c r="A150" s="242"/>
      <c r="B150" s="631"/>
      <c r="C150" s="248"/>
      <c r="D150" s="249" t="s">
        <v>244</v>
      </c>
      <c r="E150" s="241" t="str">
        <f>IF(参加登録申請者記入シート!H169&lt;&gt;"",参加登録申請者記入シート!H169,"-")</f>
        <v>-</v>
      </c>
    </row>
    <row r="151" spans="1:5" x14ac:dyDescent="0.2">
      <c r="A151" s="242"/>
      <c r="B151" s="631"/>
      <c r="C151" s="245" t="s">
        <v>151</v>
      </c>
      <c r="D151" s="250" t="s">
        <v>132</v>
      </c>
      <c r="E151" s="235" t="str">
        <f>IF(参加登録申請者記入シート!H170&lt;&gt;"",参加登録申請者記入シート!H170,"-")</f>
        <v>-</v>
      </c>
    </row>
    <row r="152" spans="1:5" x14ac:dyDescent="0.2">
      <c r="A152" s="242"/>
      <c r="B152" s="631"/>
      <c r="C152" s="245"/>
      <c r="D152" s="246" t="s">
        <v>146</v>
      </c>
      <c r="E152" s="247" t="str">
        <f>IF(参加登録申請者記入シート!H171&lt;&gt;"",参加登録申請者記入シート!H171,"-")</f>
        <v>-</v>
      </c>
    </row>
    <row r="153" spans="1:5" ht="13.8" thickBot="1" x14ac:dyDescent="0.25">
      <c r="A153" s="242"/>
      <c r="B153" s="634"/>
      <c r="C153" s="248"/>
      <c r="D153" s="249" t="s">
        <v>244</v>
      </c>
      <c r="E153" s="241" t="str">
        <f>IF(参加登録申請者記入シート!H172&lt;&gt;"",参加登録申請者記入シート!H172,"-")</f>
        <v>-</v>
      </c>
    </row>
    <row r="154" spans="1:5" x14ac:dyDescent="0.2">
      <c r="A154" s="242"/>
      <c r="B154" s="629" t="s">
        <v>152</v>
      </c>
      <c r="C154" s="251" t="s">
        <v>153</v>
      </c>
      <c r="D154" s="252"/>
      <c r="E154" s="253" t="str">
        <f>IF(参加登録申請者記入シート!H173&lt;&gt;"",参加登録申請者記入シート!H173,"-")</f>
        <v>-</v>
      </c>
    </row>
    <row r="155" spans="1:5" x14ac:dyDescent="0.2">
      <c r="A155" s="242"/>
      <c r="B155" s="629"/>
      <c r="C155" s="251" t="s">
        <v>154</v>
      </c>
      <c r="D155" s="252"/>
      <c r="E155" s="253" t="str">
        <f>IF(参加登録申請者記入シート!H174&lt;&gt;"",参加登録申請者記入シート!H174,"-")</f>
        <v>-</v>
      </c>
    </row>
    <row r="156" spans="1:5" ht="13.8" thickBot="1" x14ac:dyDescent="0.25">
      <c r="A156" s="242"/>
      <c r="B156" s="630"/>
      <c r="C156" s="219" t="s">
        <v>155</v>
      </c>
      <c r="D156" s="220"/>
      <c r="E156" s="255" t="str">
        <f>IF(参加登録申請者記入シート!H175&lt;&gt;"",参加登録申請者記入シート!H175,"-")</f>
        <v>-</v>
      </c>
    </row>
    <row r="157" spans="1:5" x14ac:dyDescent="0.2">
      <c r="A157" s="242"/>
      <c r="B157" s="629" t="s">
        <v>293</v>
      </c>
      <c r="C157" s="251" t="s">
        <v>157</v>
      </c>
      <c r="D157" s="252"/>
      <c r="E157" s="253" t="str">
        <f>IF(参加登録申請者記入シート!H176&lt;&gt;"",参加登録申請者記入シート!H176,"-")</f>
        <v>-</v>
      </c>
    </row>
    <row r="158" spans="1:5" x14ac:dyDescent="0.2">
      <c r="A158" s="242"/>
      <c r="B158" s="629"/>
      <c r="C158" s="251" t="s">
        <v>158</v>
      </c>
      <c r="D158" s="252"/>
      <c r="E158" s="253" t="str">
        <f>IF(参加登録申請者記入シート!H177&lt;&gt;"",参加登録申請者記入シート!H177,"-")</f>
        <v>-</v>
      </c>
    </row>
    <row r="159" spans="1:5" ht="13.8" thickBot="1" x14ac:dyDescent="0.25">
      <c r="A159" s="254"/>
      <c r="B159" s="630"/>
      <c r="C159" s="219" t="s">
        <v>156</v>
      </c>
      <c r="D159" s="220"/>
      <c r="E159" s="440" t="str">
        <f>IF(参加登録申請者記入シート!H178&lt;&gt;"",参加登録申請者記入シート!H178,"-")</f>
        <v>-</v>
      </c>
    </row>
  </sheetData>
  <sheetProtection algorithmName="SHA-512" hashValue="ic6aKTLUr3C89zHNPizn9slW2+9gHnLo5zzelzAzSHtDovwGrjA4ACOU6F8TkcOXYLzN/iehDX6pqIPfb4PxuQ==" saltValue="u9TtocHOW3anJkjtZvpIVA==" spinCount="100000" sheet="1" objects="1" scenarios="1" formatColumns="0" formatRows="0"/>
  <mergeCells count="16">
    <mergeCell ref="A9:E9"/>
    <mergeCell ref="A116:E116"/>
    <mergeCell ref="A119:A134"/>
    <mergeCell ref="B120:B134"/>
    <mergeCell ref="A69:C69"/>
    <mergeCell ref="A99:C99"/>
    <mergeCell ref="A63:C63"/>
    <mergeCell ref="A64:C64"/>
    <mergeCell ref="A65:C65"/>
    <mergeCell ref="A66:C66"/>
    <mergeCell ref="A68:C68"/>
    <mergeCell ref="B157:B159"/>
    <mergeCell ref="A135:A138"/>
    <mergeCell ref="B136:B138"/>
    <mergeCell ref="B139:B153"/>
    <mergeCell ref="B154:B156"/>
  </mergeCell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DF6D2-6993-4DBF-A009-D8C41BA4C8FD}">
  <sheetPr codeName="Sheet3"/>
  <dimension ref="A1:I76"/>
  <sheetViews>
    <sheetView showGridLines="0" workbookViewId="0">
      <selection activeCell="G8" sqref="G8"/>
    </sheetView>
  </sheetViews>
  <sheetFormatPr defaultColWidth="7.36328125" defaultRowHeight="13.2" x14ac:dyDescent="0.2"/>
  <cols>
    <col min="1" max="1" width="8.6328125" style="165" customWidth="1"/>
    <col min="2" max="2" width="6.08984375" style="13" customWidth="1"/>
    <col min="3" max="3" width="33.453125" style="13" customWidth="1"/>
    <col min="4" max="4" width="36" style="13" customWidth="1"/>
    <col min="5" max="5" width="6.453125" style="150" bestFit="1" customWidth="1"/>
    <col min="6" max="6" width="39.90625" style="13" customWidth="1"/>
    <col min="7" max="7" width="16.6328125" style="607" customWidth="1"/>
    <col min="8" max="8" width="33" style="607" customWidth="1"/>
    <col min="9" max="9" width="2.1796875" style="13" customWidth="1"/>
    <col min="10" max="16384" width="7.36328125" style="165"/>
  </cols>
  <sheetData>
    <row r="1" spans="1:9" ht="28.35" customHeight="1" thickBot="1" x14ac:dyDescent="0.25">
      <c r="G1" s="607" t="s">
        <v>248</v>
      </c>
      <c r="H1" s="607" t="s">
        <v>249</v>
      </c>
    </row>
    <row r="2" spans="1:9" s="278" customFormat="1" x14ac:dyDescent="0.2">
      <c r="A2" s="273" t="s">
        <v>266</v>
      </c>
      <c r="B2" s="274"/>
      <c r="C2" s="275"/>
      <c r="D2" s="275"/>
      <c r="E2" s="276"/>
      <c r="F2" s="277"/>
      <c r="G2" s="608" t="s">
        <v>250</v>
      </c>
      <c r="H2" s="609"/>
      <c r="I2" s="275"/>
    </row>
    <row r="3" spans="1:9" s="278" customFormat="1" ht="40.35" customHeight="1" thickBot="1" x14ac:dyDescent="0.25">
      <c r="A3" s="273"/>
      <c r="B3" s="274"/>
      <c r="C3" s="275"/>
      <c r="D3" s="275"/>
      <c r="E3" s="276"/>
      <c r="F3" s="277"/>
      <c r="G3" s="610" t="str">
        <f>IF(COUNTIF(電源等情報登録項目!G6:G66,"不合格")&gt;0,"不合格",IF(COUNTIF(電源等情報登録項目!G6:G66,"仮合格")&gt;0,"条件付き合格",IF(COUNTIF(電源等情報登録項目!G6:G66,"合格")&gt;0,"合格","")))</f>
        <v/>
      </c>
      <c r="H3" s="609"/>
      <c r="I3" s="275"/>
    </row>
    <row r="4" spans="1:9" s="275" customFormat="1" ht="27" customHeight="1" x14ac:dyDescent="0.3">
      <c r="A4" s="654" t="s">
        <v>251</v>
      </c>
      <c r="B4" s="654" t="s">
        <v>6</v>
      </c>
      <c r="C4" s="656" t="s">
        <v>252</v>
      </c>
      <c r="D4" s="657"/>
      <c r="E4" s="654" t="s">
        <v>8</v>
      </c>
      <c r="F4" s="660" t="s">
        <v>253</v>
      </c>
      <c r="G4" s="662" t="s">
        <v>254</v>
      </c>
      <c r="H4" s="652" t="s">
        <v>255</v>
      </c>
      <c r="I4" s="275" t="s">
        <v>189</v>
      </c>
    </row>
    <row r="5" spans="1:9" s="275" customFormat="1" ht="18.600000000000001" customHeight="1" thickBot="1" x14ac:dyDescent="0.35">
      <c r="A5" s="655"/>
      <c r="B5" s="655"/>
      <c r="C5" s="658"/>
      <c r="D5" s="659"/>
      <c r="E5" s="655"/>
      <c r="F5" s="661"/>
      <c r="G5" s="663"/>
      <c r="H5" s="653"/>
      <c r="I5" s="275" t="s">
        <v>189</v>
      </c>
    </row>
    <row r="6" spans="1:9" s="275" customFormat="1" x14ac:dyDescent="0.2">
      <c r="A6" s="279" t="s">
        <v>53</v>
      </c>
      <c r="B6" s="280">
        <f>ROW()-5</f>
        <v>1</v>
      </c>
      <c r="C6" s="281" t="s">
        <v>256</v>
      </c>
      <c r="D6" s="282"/>
      <c r="E6" s="283" t="s">
        <v>14</v>
      </c>
      <c r="F6" s="284" t="s">
        <v>257</v>
      </c>
      <c r="G6" s="285"/>
      <c r="H6" s="686"/>
      <c r="I6" s="275" t="s">
        <v>189</v>
      </c>
    </row>
    <row r="7" spans="1:9" s="278" customFormat="1" ht="13.8" thickBot="1" x14ac:dyDescent="0.25">
      <c r="A7" s="279"/>
      <c r="B7" s="280">
        <f t="shared" ref="B7:B75" si="0">ROW()-5</f>
        <v>2</v>
      </c>
      <c r="C7" s="286" t="s">
        <v>54</v>
      </c>
      <c r="D7" s="287"/>
      <c r="E7" s="288" t="s">
        <v>14</v>
      </c>
      <c r="F7" s="289" t="s">
        <v>207</v>
      </c>
      <c r="G7" s="285"/>
      <c r="H7" s="687"/>
      <c r="I7" s="275" t="s">
        <v>189</v>
      </c>
    </row>
    <row r="8" spans="1:9" x14ac:dyDescent="0.2">
      <c r="A8" s="187"/>
      <c r="B8" s="280">
        <f t="shared" si="0"/>
        <v>3</v>
      </c>
      <c r="C8" s="299" t="s">
        <v>55</v>
      </c>
      <c r="D8" s="291"/>
      <c r="E8" s="292" t="s">
        <v>56</v>
      </c>
      <c r="F8" s="289" t="str">
        <f>IF(参加登録申請者記入シート!H58&lt;&gt;"",参加登録申請者記入シート!H58,"")</f>
        <v/>
      </c>
      <c r="G8" s="285"/>
      <c r="H8" s="688"/>
      <c r="I8" s="275" t="s">
        <v>189</v>
      </c>
    </row>
    <row r="9" spans="1:9" x14ac:dyDescent="0.2">
      <c r="A9" s="187"/>
      <c r="B9" s="280">
        <f t="shared" si="0"/>
        <v>4</v>
      </c>
      <c r="C9" s="290" t="s">
        <v>258</v>
      </c>
      <c r="D9" s="291"/>
      <c r="E9" s="292" t="s">
        <v>14</v>
      </c>
      <c r="F9" s="289" t="str">
        <f>IF(参加登録申請者記入シート!H10="単一事業者による参加登録",IF(参加登録申請者記入シート!H12&lt;&gt;"",参加登録申請者記入シート!H12,""),IF(参加登録申請者記入シート!H21&lt;&gt;"",参加登録申請者記入シート!H21,""))</f>
        <v/>
      </c>
      <c r="G9" s="628"/>
      <c r="H9" s="688"/>
      <c r="I9" s="275" t="s">
        <v>189</v>
      </c>
    </row>
    <row r="10" spans="1:9" x14ac:dyDescent="0.2">
      <c r="A10" s="187"/>
      <c r="B10" s="280">
        <f t="shared" si="0"/>
        <v>5</v>
      </c>
      <c r="C10" s="290" t="s">
        <v>16</v>
      </c>
      <c r="D10" s="291"/>
      <c r="E10" s="292" t="s">
        <v>14</v>
      </c>
      <c r="F10" s="289" t="str">
        <f>IF(参加登録申請者記入シート!H10="単一事業者による参加登録",IF(参加登録申請者記入シート!H11&lt;&gt;"",参加登録申請者記入シート!H11,""),IF(参加登録申請者記入シート!H20&lt;&gt;"",参加登録申請者記入シート!H20,""))</f>
        <v/>
      </c>
      <c r="G10" s="285"/>
      <c r="H10" s="688"/>
      <c r="I10" s="275" t="s">
        <v>189</v>
      </c>
    </row>
    <row r="11" spans="1:9" x14ac:dyDescent="0.2">
      <c r="A11" s="187"/>
      <c r="B11" s="280">
        <f t="shared" si="0"/>
        <v>6</v>
      </c>
      <c r="C11" s="290" t="s">
        <v>57</v>
      </c>
      <c r="D11" s="291"/>
      <c r="E11" s="292" t="s">
        <v>14</v>
      </c>
      <c r="F11" s="289" t="str">
        <f>IF(参加登録申請者記入シート!H59&lt;&gt;"",参加登録申請者記入シート!H59,"")</f>
        <v/>
      </c>
      <c r="G11" s="285"/>
      <c r="H11" s="688"/>
      <c r="I11" s="275" t="s">
        <v>189</v>
      </c>
    </row>
    <row r="12" spans="1:9" x14ac:dyDescent="0.2">
      <c r="A12" s="187"/>
      <c r="B12" s="280">
        <f t="shared" si="0"/>
        <v>7</v>
      </c>
      <c r="C12" s="290" t="s">
        <v>58</v>
      </c>
      <c r="D12" s="291"/>
      <c r="E12" s="292" t="s">
        <v>14</v>
      </c>
      <c r="F12" s="289" t="str">
        <f>IF(参加登録申請者記入シート!H60&lt;&gt;"",参加登録申請者記入シート!H60,"")</f>
        <v/>
      </c>
      <c r="H12" s="688"/>
      <c r="I12" s="275" t="s">
        <v>189</v>
      </c>
    </row>
    <row r="13" spans="1:9" x14ac:dyDescent="0.2">
      <c r="A13" s="187"/>
      <c r="B13" s="280">
        <f t="shared" si="0"/>
        <v>8</v>
      </c>
      <c r="C13" s="290" t="s">
        <v>66</v>
      </c>
      <c r="D13" s="291"/>
      <c r="E13" s="292" t="s">
        <v>14</v>
      </c>
      <c r="F13" s="289" t="str">
        <f>IF(参加登録申請者記入シート!H69&lt;&gt;"",参加登録申請者記入シート!H69,"")</f>
        <v/>
      </c>
      <c r="G13" s="627"/>
      <c r="H13" s="688"/>
      <c r="I13" s="275" t="s">
        <v>189</v>
      </c>
    </row>
    <row r="14" spans="1:9" x14ac:dyDescent="0.2">
      <c r="A14" s="187"/>
      <c r="B14" s="280">
        <f t="shared" si="0"/>
        <v>9</v>
      </c>
      <c r="C14" s="290" t="s">
        <v>67</v>
      </c>
      <c r="D14" s="291"/>
      <c r="E14" s="292" t="s">
        <v>14</v>
      </c>
      <c r="F14" s="289" t="str">
        <f>IF(参加登録申請者記入シート!H70&lt;&gt;"",参加登録申請者記入シート!H70,"")</f>
        <v/>
      </c>
      <c r="G14" s="285"/>
      <c r="H14" s="688"/>
      <c r="I14" s="275" t="s">
        <v>189</v>
      </c>
    </row>
    <row r="15" spans="1:9" ht="13.8" thickBot="1" x14ac:dyDescent="0.25">
      <c r="A15" s="192"/>
      <c r="B15" s="280">
        <f t="shared" si="0"/>
        <v>10</v>
      </c>
      <c r="C15" s="293" t="s">
        <v>68</v>
      </c>
      <c r="D15" s="294"/>
      <c r="E15" s="295" t="s">
        <v>14</v>
      </c>
      <c r="F15" s="296" t="str">
        <f>IF(参加登録申請者記入シート!H71&lt;&gt;"",参加登録申請者記入シート!H71,"")</f>
        <v/>
      </c>
      <c r="G15" s="297"/>
      <c r="H15" s="689"/>
      <c r="I15" s="275" t="s">
        <v>189</v>
      </c>
    </row>
    <row r="16" spans="1:9" x14ac:dyDescent="0.2">
      <c r="A16" s="298" t="s">
        <v>69</v>
      </c>
      <c r="B16" s="280">
        <f t="shared" si="0"/>
        <v>11</v>
      </c>
      <c r="C16" s="299" t="s">
        <v>70</v>
      </c>
      <c r="D16" s="300"/>
      <c r="E16" s="280" t="s">
        <v>31</v>
      </c>
      <c r="F16" s="301" t="str">
        <f>IF(参加登録申請者記入シート!H72&lt;&gt;"",参加登録申請者記入シート!H72,"")</f>
        <v/>
      </c>
      <c r="G16" s="285"/>
      <c r="H16" s="690"/>
      <c r="I16" s="275" t="s">
        <v>189</v>
      </c>
    </row>
    <row r="17" spans="1:9" x14ac:dyDescent="0.2">
      <c r="A17" s="302"/>
      <c r="B17" s="280">
        <f t="shared" si="0"/>
        <v>12</v>
      </c>
      <c r="C17" s="303" t="s">
        <v>72</v>
      </c>
      <c r="D17" s="304"/>
      <c r="E17" s="280" t="s">
        <v>31</v>
      </c>
      <c r="F17" s="301" t="str">
        <f>IF(参加登録申請者記入シート!H73&lt;&gt;"",参加登録申請者記入シート!H73,"")</f>
        <v/>
      </c>
      <c r="G17" s="285"/>
      <c r="H17" s="690"/>
      <c r="I17" s="275" t="s">
        <v>189</v>
      </c>
    </row>
    <row r="18" spans="1:9" x14ac:dyDescent="0.2">
      <c r="A18" s="302"/>
      <c r="B18" s="280">
        <f t="shared" si="0"/>
        <v>13</v>
      </c>
      <c r="C18" s="303" t="s">
        <v>292</v>
      </c>
      <c r="D18" s="304"/>
      <c r="E18" s="280" t="s">
        <v>31</v>
      </c>
      <c r="F18" s="301" t="str">
        <f>IF(参加登録申請者記入シート!H74&lt;&gt;"",参加登録申請者記入シート!H74,"")</f>
        <v/>
      </c>
      <c r="G18" s="285"/>
      <c r="H18" s="688"/>
      <c r="I18" s="275" t="s">
        <v>189</v>
      </c>
    </row>
    <row r="19" spans="1:9" x14ac:dyDescent="0.2">
      <c r="A19" s="302"/>
      <c r="B19" s="280">
        <f t="shared" si="0"/>
        <v>14</v>
      </c>
      <c r="C19" s="303" t="s">
        <v>74</v>
      </c>
      <c r="D19" s="304"/>
      <c r="E19" s="280" t="s">
        <v>31</v>
      </c>
      <c r="F19" s="301" t="str">
        <f>IF(参加登録申請者記入シート!H75&lt;&gt;"",参加登録申請者記入シート!H75,"")</f>
        <v/>
      </c>
      <c r="G19" s="285"/>
      <c r="H19" s="688"/>
      <c r="I19" s="275" t="s">
        <v>189</v>
      </c>
    </row>
    <row r="20" spans="1:9" x14ac:dyDescent="0.2">
      <c r="A20" s="302"/>
      <c r="B20" s="280">
        <f t="shared" si="0"/>
        <v>15</v>
      </c>
      <c r="C20" s="303" t="s">
        <v>75</v>
      </c>
      <c r="D20" s="304"/>
      <c r="E20" s="292" t="s">
        <v>46</v>
      </c>
      <c r="F20" s="301" t="str">
        <f>IF(参加登録申請者記入シート!H77&lt;&gt;"",参加登録申請者記入シート!H77,"")</f>
        <v/>
      </c>
      <c r="G20" s="285"/>
      <c r="H20" s="688"/>
      <c r="I20" s="275" t="s">
        <v>189</v>
      </c>
    </row>
    <row r="21" spans="1:9" x14ac:dyDescent="0.2">
      <c r="A21" s="302"/>
      <c r="B21" s="280">
        <f t="shared" si="0"/>
        <v>16</v>
      </c>
      <c r="C21" s="303" t="s">
        <v>281</v>
      </c>
      <c r="D21" s="304"/>
      <c r="E21" s="292" t="s">
        <v>259</v>
      </c>
      <c r="F21" s="163" t="str">
        <f>IF(参加登録申請者記入シート!H78&lt;&gt;"",参加登録申請者記入シート!H78,"")</f>
        <v/>
      </c>
      <c r="G21" s="285"/>
      <c r="H21" s="688"/>
      <c r="I21" s="275" t="s">
        <v>189</v>
      </c>
    </row>
    <row r="22" spans="1:9" x14ac:dyDescent="0.2">
      <c r="A22" s="302"/>
      <c r="B22" s="280">
        <f t="shared" si="0"/>
        <v>17</v>
      </c>
      <c r="C22" s="303" t="s">
        <v>282</v>
      </c>
      <c r="D22" s="304"/>
      <c r="E22" s="292" t="s">
        <v>259</v>
      </c>
      <c r="F22" s="163" t="str">
        <f>IF(参加登録申請者記入シート!H79&lt;&gt;"",参加登録申請者記入シート!H79,"")</f>
        <v/>
      </c>
      <c r="G22" s="285"/>
      <c r="H22" s="688"/>
      <c r="I22" s="275" t="s">
        <v>189</v>
      </c>
    </row>
    <row r="23" spans="1:9" x14ac:dyDescent="0.2">
      <c r="A23" s="302"/>
      <c r="B23" s="280">
        <f t="shared" si="0"/>
        <v>18</v>
      </c>
      <c r="C23" s="303" t="s">
        <v>283</v>
      </c>
      <c r="D23" s="304"/>
      <c r="E23" s="292" t="s">
        <v>259</v>
      </c>
      <c r="F23" s="163" t="str">
        <f>IF(参加登録申請者記入シート!H80&lt;&gt;"",参加登録申請者記入シート!H80,"")</f>
        <v/>
      </c>
      <c r="G23" s="285"/>
      <c r="H23" s="688"/>
      <c r="I23" s="275" t="s">
        <v>189</v>
      </c>
    </row>
    <row r="24" spans="1:9" x14ac:dyDescent="0.2">
      <c r="A24" s="302"/>
      <c r="B24" s="280">
        <f t="shared" si="0"/>
        <v>19</v>
      </c>
      <c r="C24" s="303" t="s">
        <v>284</v>
      </c>
      <c r="D24" s="304"/>
      <c r="E24" s="292" t="s">
        <v>259</v>
      </c>
      <c r="F24" s="163" t="str">
        <f>IF(参加登録申請者記入シート!H81&lt;&gt;"",参加登録申請者記入シート!H81,"")</f>
        <v/>
      </c>
      <c r="G24" s="285"/>
      <c r="H24" s="688"/>
      <c r="I24" s="275" t="s">
        <v>189</v>
      </c>
    </row>
    <row r="25" spans="1:9" x14ac:dyDescent="0.2">
      <c r="A25" s="302"/>
      <c r="B25" s="280">
        <f t="shared" si="0"/>
        <v>20</v>
      </c>
      <c r="C25" s="303" t="s">
        <v>285</v>
      </c>
      <c r="D25" s="304"/>
      <c r="E25" s="292" t="s">
        <v>259</v>
      </c>
      <c r="F25" s="163" t="str">
        <f>IF(参加登録申請者記入シート!H82&lt;&gt;"",参加登録申請者記入シート!H82,"")</f>
        <v/>
      </c>
      <c r="G25" s="285"/>
      <c r="H25" s="688"/>
      <c r="I25" s="275" t="s">
        <v>189</v>
      </c>
    </row>
    <row r="26" spans="1:9" x14ac:dyDescent="0.2">
      <c r="A26" s="302"/>
      <c r="B26" s="280">
        <f t="shared" si="0"/>
        <v>21</v>
      </c>
      <c r="C26" s="303" t="s">
        <v>286</v>
      </c>
      <c r="D26" s="304"/>
      <c r="E26" s="292" t="s">
        <v>259</v>
      </c>
      <c r="F26" s="163" t="str">
        <f>IF(参加登録申請者記入シート!H83&lt;&gt;"",参加登録申請者記入シート!H83,"")</f>
        <v/>
      </c>
      <c r="G26" s="285"/>
      <c r="H26" s="688"/>
      <c r="I26" s="275" t="s">
        <v>189</v>
      </c>
    </row>
    <row r="27" spans="1:9" x14ac:dyDescent="0.2">
      <c r="A27" s="302"/>
      <c r="B27" s="280">
        <f t="shared" si="0"/>
        <v>22</v>
      </c>
      <c r="C27" s="303" t="s">
        <v>287</v>
      </c>
      <c r="D27" s="304"/>
      <c r="E27" s="280" t="s">
        <v>259</v>
      </c>
      <c r="F27" s="163" t="str">
        <f>IF(参加登録申請者記入シート!H84&lt;&gt;"",参加登録申請者記入シート!H84,"")</f>
        <v/>
      </c>
      <c r="G27" s="285"/>
      <c r="H27" s="690"/>
      <c r="I27" s="275" t="s">
        <v>189</v>
      </c>
    </row>
    <row r="28" spans="1:9" x14ac:dyDescent="0.2">
      <c r="A28" s="302"/>
      <c r="B28" s="280">
        <f t="shared" si="0"/>
        <v>23</v>
      </c>
      <c r="C28" s="303" t="s">
        <v>288</v>
      </c>
      <c r="D28" s="304"/>
      <c r="E28" s="280" t="s">
        <v>259</v>
      </c>
      <c r="F28" s="163" t="str">
        <f>IF(参加登録申請者記入シート!H85&lt;&gt;"",参加登録申請者記入シート!H85,"")</f>
        <v/>
      </c>
      <c r="G28" s="285"/>
      <c r="H28" s="690"/>
      <c r="I28" s="275" t="s">
        <v>189</v>
      </c>
    </row>
    <row r="29" spans="1:9" x14ac:dyDescent="0.2">
      <c r="A29" s="302"/>
      <c r="B29" s="280">
        <f t="shared" si="0"/>
        <v>24</v>
      </c>
      <c r="C29" s="303" t="s">
        <v>289</v>
      </c>
      <c r="D29" s="304"/>
      <c r="E29" s="292" t="s">
        <v>259</v>
      </c>
      <c r="F29" s="163" t="str">
        <f>IF(参加登録申請者記入シート!H86&lt;&gt;"",参加登録申請者記入シート!H86,"")</f>
        <v/>
      </c>
      <c r="G29" s="285"/>
      <c r="H29" s="688"/>
      <c r="I29" s="275" t="s">
        <v>189</v>
      </c>
    </row>
    <row r="30" spans="1:9" x14ac:dyDescent="0.2">
      <c r="A30" s="302"/>
      <c r="B30" s="280">
        <f t="shared" si="0"/>
        <v>25</v>
      </c>
      <c r="C30" s="303" t="s">
        <v>290</v>
      </c>
      <c r="D30" s="304"/>
      <c r="E30" s="292" t="s">
        <v>259</v>
      </c>
      <c r="F30" s="163" t="str">
        <f>IF(参加登録申請者記入シート!H87&lt;&gt;"",参加登録申請者記入シート!H87,"")</f>
        <v/>
      </c>
      <c r="G30" s="285"/>
      <c r="H30" s="688"/>
      <c r="I30" s="275" t="s">
        <v>189</v>
      </c>
    </row>
    <row r="31" spans="1:9" x14ac:dyDescent="0.2">
      <c r="A31" s="302"/>
      <c r="B31" s="280">
        <f t="shared" si="0"/>
        <v>26</v>
      </c>
      <c r="C31" s="303" t="s">
        <v>291</v>
      </c>
      <c r="D31" s="304"/>
      <c r="E31" s="292" t="s">
        <v>259</v>
      </c>
      <c r="F31" s="163">
        <f>IF(参加登録申請者記入シート!H88&lt;&gt;"",参加登録申請者記入シート!H88,"")</f>
        <v>0</v>
      </c>
      <c r="G31" s="285"/>
      <c r="H31" s="688"/>
      <c r="I31" s="275" t="s">
        <v>189</v>
      </c>
    </row>
    <row r="32" spans="1:9" x14ac:dyDescent="0.2">
      <c r="A32" s="302"/>
      <c r="B32" s="280">
        <f t="shared" si="0"/>
        <v>27</v>
      </c>
      <c r="C32" s="303" t="s">
        <v>88</v>
      </c>
      <c r="D32" s="304"/>
      <c r="E32" s="280" t="s">
        <v>260</v>
      </c>
      <c r="F32" s="301" t="str">
        <f>IF(参加登録申請者記入シート!H89&lt;&gt;"",参加登録申請者記入シート!H89,"")</f>
        <v/>
      </c>
      <c r="G32" s="285"/>
      <c r="H32" s="688"/>
      <c r="I32" s="275" t="s">
        <v>189</v>
      </c>
    </row>
    <row r="33" spans="1:9" x14ac:dyDescent="0.2">
      <c r="A33" s="302"/>
      <c r="B33" s="280">
        <f t="shared" si="0"/>
        <v>28</v>
      </c>
      <c r="C33" s="303" t="s">
        <v>90</v>
      </c>
      <c r="D33" s="304"/>
      <c r="E33" s="280" t="s">
        <v>31</v>
      </c>
      <c r="F33" s="301" t="str">
        <f>IF(参加登録申請者記入シート!H90&lt;&gt;"",参加登録申請者記入シート!H90,"")</f>
        <v/>
      </c>
      <c r="G33" s="285"/>
      <c r="H33" s="688"/>
      <c r="I33" s="275" t="s">
        <v>189</v>
      </c>
    </row>
    <row r="34" spans="1:9" x14ac:dyDescent="0.2">
      <c r="A34" s="302"/>
      <c r="B34" s="280">
        <f t="shared" si="0"/>
        <v>29</v>
      </c>
      <c r="C34" s="303" t="s">
        <v>91</v>
      </c>
      <c r="D34" s="304"/>
      <c r="E34" s="280" t="s">
        <v>31</v>
      </c>
      <c r="F34" s="301" t="str">
        <f>IF(参加登録申請者記入シート!H91&lt;&gt;"",参加登録申請者記入シート!H91,"")</f>
        <v/>
      </c>
      <c r="G34" s="285"/>
      <c r="H34" s="688"/>
      <c r="I34" s="275" t="s">
        <v>189</v>
      </c>
    </row>
    <row r="35" spans="1:9" x14ac:dyDescent="0.2">
      <c r="A35" s="302"/>
      <c r="B35" s="280">
        <f t="shared" si="0"/>
        <v>30</v>
      </c>
      <c r="C35" s="303" t="s">
        <v>92</v>
      </c>
      <c r="D35" s="304"/>
      <c r="E35" s="280" t="s">
        <v>31</v>
      </c>
      <c r="F35" s="301" t="str">
        <f>IF(参加登録申請者記入シート!H92&lt;&gt;"",参加登録申請者記入シート!H92,"-")</f>
        <v>-</v>
      </c>
      <c r="G35" s="285"/>
      <c r="H35" s="688"/>
      <c r="I35" s="275" t="s">
        <v>189</v>
      </c>
    </row>
    <row r="36" spans="1:9" x14ac:dyDescent="0.2">
      <c r="A36" s="302"/>
      <c r="B36" s="280">
        <f t="shared" si="0"/>
        <v>31</v>
      </c>
      <c r="C36" s="303" t="s">
        <v>93</v>
      </c>
      <c r="D36" s="304"/>
      <c r="E36" s="280" t="s">
        <v>260</v>
      </c>
      <c r="F36" s="301" t="str">
        <f>IF(参加登録申請者記入シート!H93&lt;&gt;"",参加登録申請者記入シート!H93,"-")</f>
        <v>-</v>
      </c>
      <c r="G36" s="285"/>
      <c r="H36" s="688"/>
      <c r="I36" s="275" t="s">
        <v>189</v>
      </c>
    </row>
    <row r="37" spans="1:9" x14ac:dyDescent="0.2">
      <c r="A37" s="302"/>
      <c r="B37" s="280">
        <f t="shared" si="0"/>
        <v>32</v>
      </c>
      <c r="C37" s="303" t="s">
        <v>261</v>
      </c>
      <c r="D37" s="304"/>
      <c r="E37" s="280" t="s">
        <v>260</v>
      </c>
      <c r="F37" s="301" t="str">
        <f>IF(参加登録申請者記入シート!H94&lt;&gt;"",参加登録申請者記入シート!H94,"-")</f>
        <v>-</v>
      </c>
      <c r="G37" s="285"/>
      <c r="H37" s="688"/>
      <c r="I37" s="275" t="s">
        <v>189</v>
      </c>
    </row>
    <row r="38" spans="1:9" x14ac:dyDescent="0.2">
      <c r="A38" s="302"/>
      <c r="B38" s="280">
        <f t="shared" si="0"/>
        <v>33</v>
      </c>
      <c r="C38" s="303" t="s">
        <v>95</v>
      </c>
      <c r="D38" s="304"/>
      <c r="E38" s="292" t="s">
        <v>31</v>
      </c>
      <c r="F38" s="301" t="str">
        <f>IF(参加登録申請者記入シート!H95&lt;&gt;"",参加登録申請者記入シート!H95,"-")</f>
        <v>-</v>
      </c>
      <c r="G38" s="285"/>
      <c r="H38" s="688"/>
      <c r="I38" s="275" t="s">
        <v>189</v>
      </c>
    </row>
    <row r="39" spans="1:9" x14ac:dyDescent="0.2">
      <c r="A39" s="302"/>
      <c r="B39" s="280">
        <f t="shared" si="0"/>
        <v>34</v>
      </c>
      <c r="C39" s="303" t="s">
        <v>96</v>
      </c>
      <c r="D39" s="304"/>
      <c r="E39" s="280" t="s">
        <v>31</v>
      </c>
      <c r="F39" s="301" t="str">
        <f>IF(参加登録申請者記入シート!H96&lt;&gt;"",参加登録申請者記入シート!H96,"-")</f>
        <v>-</v>
      </c>
      <c r="G39" s="285"/>
      <c r="H39" s="690"/>
      <c r="I39" s="275" t="s">
        <v>189</v>
      </c>
    </row>
    <row r="40" spans="1:9" x14ac:dyDescent="0.2">
      <c r="A40" s="302"/>
      <c r="B40" s="280">
        <f t="shared" si="0"/>
        <v>35</v>
      </c>
      <c r="C40" s="303" t="s">
        <v>97</v>
      </c>
      <c r="D40" s="304"/>
      <c r="E40" s="280" t="s">
        <v>31</v>
      </c>
      <c r="F40" s="301" t="str">
        <f>IF(参加登録申請者記入シート!H97&lt;&gt;"",参加登録申請者記入シート!H97,"-")</f>
        <v>-</v>
      </c>
      <c r="G40" s="285"/>
      <c r="H40" s="691"/>
      <c r="I40" s="275" t="s">
        <v>189</v>
      </c>
    </row>
    <row r="41" spans="1:9" x14ac:dyDescent="0.2">
      <c r="A41" s="302"/>
      <c r="B41" s="280">
        <f t="shared" si="0"/>
        <v>36</v>
      </c>
      <c r="C41" s="303" t="s">
        <v>98</v>
      </c>
      <c r="D41" s="304"/>
      <c r="E41" s="280" t="s">
        <v>31</v>
      </c>
      <c r="F41" s="301" t="str">
        <f>IF(参加登録申請者記入シート!H98&lt;&gt;"",参加登録申請者記入シート!H98,"-")</f>
        <v>-</v>
      </c>
      <c r="G41" s="285"/>
      <c r="H41" s="691"/>
      <c r="I41" s="275" t="s">
        <v>189</v>
      </c>
    </row>
    <row r="42" spans="1:9" x14ac:dyDescent="0.2">
      <c r="A42" s="302"/>
      <c r="B42" s="280">
        <f t="shared" si="0"/>
        <v>37</v>
      </c>
      <c r="C42" s="303" t="s">
        <v>99</v>
      </c>
      <c r="D42" s="304"/>
      <c r="E42" s="280" t="s">
        <v>31</v>
      </c>
      <c r="F42" s="301" t="str">
        <f>IF(参加登録申請者記入シート!H99&lt;&gt;"",参加登録申請者記入シート!H99,"-")</f>
        <v>-</v>
      </c>
      <c r="G42" s="285"/>
      <c r="H42" s="691"/>
      <c r="I42" s="275" t="s">
        <v>189</v>
      </c>
    </row>
    <row r="43" spans="1:9" x14ac:dyDescent="0.2">
      <c r="A43" s="302"/>
      <c r="B43" s="280">
        <f t="shared" si="0"/>
        <v>38</v>
      </c>
      <c r="C43" s="303" t="s">
        <v>100</v>
      </c>
      <c r="D43" s="304"/>
      <c r="E43" s="280" t="s">
        <v>262</v>
      </c>
      <c r="F43" s="305" t="str">
        <f>IF(参加登録申請者記入シート!H100&lt;&gt;"",参加登録申請者記入シート!H100,"-")</f>
        <v>-</v>
      </c>
      <c r="G43" s="285"/>
      <c r="H43" s="691"/>
      <c r="I43" s="275" t="s">
        <v>189</v>
      </c>
    </row>
    <row r="44" spans="1:9" x14ac:dyDescent="0.2">
      <c r="A44" s="302"/>
      <c r="B44" s="280">
        <f t="shared" si="0"/>
        <v>39</v>
      </c>
      <c r="C44" s="303" t="s">
        <v>101</v>
      </c>
      <c r="D44" s="304"/>
      <c r="E44" s="280" t="s">
        <v>56</v>
      </c>
      <c r="F44" s="301" t="str">
        <f>IF(参加登録申請者記入シート!H101&lt;&gt;"",参加登録申請者記入シート!H101,"-")</f>
        <v>-</v>
      </c>
      <c r="G44" s="285"/>
      <c r="H44" s="691"/>
      <c r="I44" s="275" t="s">
        <v>189</v>
      </c>
    </row>
    <row r="45" spans="1:9" x14ac:dyDescent="0.2">
      <c r="A45" s="302"/>
      <c r="B45" s="280">
        <f t="shared" si="0"/>
        <v>40</v>
      </c>
      <c r="C45" s="303" t="s">
        <v>263</v>
      </c>
      <c r="D45" s="304"/>
      <c r="E45" s="280" t="s">
        <v>31</v>
      </c>
      <c r="F45" s="301" t="str">
        <f>IF(参加登録申請者記入シート!H102&lt;&gt;"",参加登録申請者記入シート!H102,"-")</f>
        <v>-</v>
      </c>
      <c r="G45" s="285"/>
      <c r="H45" s="691"/>
      <c r="I45" s="275" t="s">
        <v>189</v>
      </c>
    </row>
    <row r="46" spans="1:9" x14ac:dyDescent="0.2">
      <c r="A46" s="302"/>
      <c r="B46" s="280">
        <f t="shared" si="0"/>
        <v>41</v>
      </c>
      <c r="C46" s="303" t="s">
        <v>264</v>
      </c>
      <c r="D46" s="304"/>
      <c r="E46" s="280" t="s">
        <v>31</v>
      </c>
      <c r="F46" s="301" t="str">
        <f>IF(参加登録申請者記入シート!H103&lt;&gt;"",参加登録申請者記入シート!H103,"-")</f>
        <v>-</v>
      </c>
      <c r="G46" s="285"/>
      <c r="H46" s="691"/>
      <c r="I46" s="275" t="s">
        <v>189</v>
      </c>
    </row>
    <row r="47" spans="1:9" x14ac:dyDescent="0.2">
      <c r="A47" s="302"/>
      <c r="B47" s="280">
        <f t="shared" si="0"/>
        <v>42</v>
      </c>
      <c r="C47" s="306" t="s">
        <v>104</v>
      </c>
      <c r="D47" s="304" t="s">
        <v>105</v>
      </c>
      <c r="E47" s="280" t="s">
        <v>31</v>
      </c>
      <c r="F47" s="301" t="str">
        <f>IF(参加登録申請者記入シート!H104&lt;&gt;"",参加登録申請者記入シート!H104,"-")</f>
        <v>-</v>
      </c>
      <c r="G47" s="285"/>
      <c r="H47" s="691"/>
      <c r="I47" s="275" t="s">
        <v>189</v>
      </c>
    </row>
    <row r="48" spans="1:9" x14ac:dyDescent="0.2">
      <c r="A48" s="302"/>
      <c r="B48" s="280">
        <f t="shared" si="0"/>
        <v>43</v>
      </c>
      <c r="C48" s="307"/>
      <c r="D48" s="308" t="s">
        <v>106</v>
      </c>
      <c r="E48" s="280" t="s">
        <v>31</v>
      </c>
      <c r="F48" s="301" t="str">
        <f>IF(参加登録申請者記入シート!H105&lt;&gt;"",参加登録申請者記入シート!H105,"-")</f>
        <v>-</v>
      </c>
      <c r="G48" s="285"/>
      <c r="H48" s="691"/>
      <c r="I48" s="275" t="s">
        <v>189</v>
      </c>
    </row>
    <row r="49" spans="1:9" x14ac:dyDescent="0.2">
      <c r="A49" s="302"/>
      <c r="B49" s="280">
        <f t="shared" si="0"/>
        <v>44</v>
      </c>
      <c r="C49" s="307"/>
      <c r="D49" s="308" t="s">
        <v>108</v>
      </c>
      <c r="E49" s="280" t="s">
        <v>31</v>
      </c>
      <c r="F49" s="301" t="str">
        <f>IF(参加登録申請者記入シート!H106&lt;&gt;"",参加登録申請者記入シート!H106,"-")</f>
        <v>-</v>
      </c>
      <c r="G49" s="285"/>
      <c r="H49" s="691"/>
      <c r="I49" s="275" t="s">
        <v>189</v>
      </c>
    </row>
    <row r="50" spans="1:9" x14ac:dyDescent="0.2">
      <c r="A50" s="302"/>
      <c r="B50" s="280">
        <f t="shared" si="0"/>
        <v>45</v>
      </c>
      <c r="C50" s="207" t="s">
        <v>109</v>
      </c>
      <c r="D50" s="308" t="s">
        <v>110</v>
      </c>
      <c r="E50" s="280" t="s">
        <v>31</v>
      </c>
      <c r="F50" s="301" t="str">
        <f>IF(参加登録申請者記入シート!H107&lt;&gt;"",参加登録申請者記入シート!H107,"-")</f>
        <v>-</v>
      </c>
      <c r="G50" s="285"/>
      <c r="H50" s="691"/>
      <c r="I50" s="275" t="s">
        <v>189</v>
      </c>
    </row>
    <row r="51" spans="1:9" x14ac:dyDescent="0.2">
      <c r="A51" s="302"/>
      <c r="B51" s="280">
        <f t="shared" si="0"/>
        <v>46</v>
      </c>
      <c r="C51" s="309"/>
      <c r="D51" s="308" t="s">
        <v>106</v>
      </c>
      <c r="E51" s="280" t="s">
        <v>31</v>
      </c>
      <c r="F51" s="301" t="str">
        <f>IF(参加登録申請者記入シート!H108&lt;&gt;"",参加登録申請者記入シート!H108,"-")</f>
        <v>-</v>
      </c>
      <c r="G51" s="285"/>
      <c r="H51" s="691"/>
      <c r="I51" s="275" t="s">
        <v>189</v>
      </c>
    </row>
    <row r="52" spans="1:9" x14ac:dyDescent="0.2">
      <c r="A52" s="302"/>
      <c r="B52" s="280">
        <f t="shared" si="0"/>
        <v>47</v>
      </c>
      <c r="C52" s="310"/>
      <c r="D52" s="308" t="s">
        <v>108</v>
      </c>
      <c r="E52" s="280" t="s">
        <v>31</v>
      </c>
      <c r="F52" s="301" t="str">
        <f>IF(参加登録申請者記入シート!H109&lt;&gt;"",参加登録申請者記入シート!H109,"-")</f>
        <v>-</v>
      </c>
      <c r="G52" s="285"/>
      <c r="H52" s="691"/>
      <c r="I52" s="275" t="s">
        <v>189</v>
      </c>
    </row>
    <row r="53" spans="1:9" x14ac:dyDescent="0.2">
      <c r="A53" s="302"/>
      <c r="B53" s="280">
        <f t="shared" si="0"/>
        <v>48</v>
      </c>
      <c r="C53" s="207" t="s">
        <v>111</v>
      </c>
      <c r="D53" s="308" t="s">
        <v>110</v>
      </c>
      <c r="E53" s="280" t="s">
        <v>31</v>
      </c>
      <c r="F53" s="301" t="str">
        <f>IF(参加登録申請者記入シート!H110&lt;&gt;"",参加登録申請者記入シート!H110,"-")</f>
        <v>-</v>
      </c>
      <c r="G53" s="285"/>
      <c r="H53" s="691"/>
      <c r="I53" s="275" t="s">
        <v>189</v>
      </c>
    </row>
    <row r="54" spans="1:9" x14ac:dyDescent="0.2">
      <c r="A54" s="302"/>
      <c r="B54" s="280">
        <f t="shared" si="0"/>
        <v>49</v>
      </c>
      <c r="C54" s="309"/>
      <c r="D54" s="308" t="s">
        <v>106</v>
      </c>
      <c r="E54" s="280" t="s">
        <v>31</v>
      </c>
      <c r="F54" s="301" t="str">
        <f>IF(参加登録申請者記入シート!H111&lt;&gt;"",参加登録申請者記入シート!H111,"-")</f>
        <v>-</v>
      </c>
      <c r="G54" s="285"/>
      <c r="H54" s="691"/>
      <c r="I54" s="275" t="s">
        <v>189</v>
      </c>
    </row>
    <row r="55" spans="1:9" x14ac:dyDescent="0.2">
      <c r="A55" s="302"/>
      <c r="B55" s="280">
        <f t="shared" si="0"/>
        <v>50</v>
      </c>
      <c r="C55" s="310"/>
      <c r="D55" s="308" t="s">
        <v>108</v>
      </c>
      <c r="E55" s="280" t="s">
        <v>31</v>
      </c>
      <c r="F55" s="301" t="str">
        <f>IF(参加登録申請者記入シート!H112&lt;&gt;"",参加登録申請者記入シート!H112,"-")</f>
        <v>-</v>
      </c>
      <c r="G55" s="285"/>
      <c r="H55" s="691"/>
      <c r="I55" s="275" t="s">
        <v>189</v>
      </c>
    </row>
    <row r="56" spans="1:9" x14ac:dyDescent="0.2">
      <c r="A56" s="302"/>
      <c r="B56" s="280">
        <f t="shared" si="0"/>
        <v>51</v>
      </c>
      <c r="C56" s="207" t="s">
        <v>112</v>
      </c>
      <c r="D56" s="308" t="s">
        <v>110</v>
      </c>
      <c r="E56" s="280" t="s">
        <v>31</v>
      </c>
      <c r="F56" s="301" t="str">
        <f>IF(参加登録申請者記入シート!H113&lt;&gt;"",参加登録申請者記入シート!H113,"-")</f>
        <v>-</v>
      </c>
      <c r="G56" s="285"/>
      <c r="H56" s="691"/>
      <c r="I56" s="275" t="s">
        <v>189</v>
      </c>
    </row>
    <row r="57" spans="1:9" x14ac:dyDescent="0.2">
      <c r="A57" s="302"/>
      <c r="B57" s="280">
        <f t="shared" si="0"/>
        <v>52</v>
      </c>
      <c r="C57" s="309"/>
      <c r="D57" s="308" t="s">
        <v>106</v>
      </c>
      <c r="E57" s="280" t="s">
        <v>31</v>
      </c>
      <c r="F57" s="301" t="str">
        <f>IF(参加登録申請者記入シート!H114&lt;&gt;"",参加登録申請者記入シート!H114,"-")</f>
        <v>-</v>
      </c>
      <c r="G57" s="285"/>
      <c r="H57" s="691"/>
      <c r="I57" s="275" t="s">
        <v>189</v>
      </c>
    </row>
    <row r="58" spans="1:9" x14ac:dyDescent="0.2">
      <c r="A58" s="302"/>
      <c r="B58" s="280">
        <f t="shared" si="0"/>
        <v>53</v>
      </c>
      <c r="C58" s="310"/>
      <c r="D58" s="308" t="s">
        <v>108</v>
      </c>
      <c r="E58" s="280" t="s">
        <v>31</v>
      </c>
      <c r="F58" s="301" t="str">
        <f>IF(参加登録申請者記入シート!H115&lt;&gt;"",参加登録申請者記入シート!H115,"-")</f>
        <v>-</v>
      </c>
      <c r="G58" s="285"/>
      <c r="H58" s="691"/>
      <c r="I58" s="275" t="s">
        <v>189</v>
      </c>
    </row>
    <row r="59" spans="1:9" x14ac:dyDescent="0.2">
      <c r="A59" s="311"/>
      <c r="B59" s="280">
        <f t="shared" si="0"/>
        <v>54</v>
      </c>
      <c r="C59" s="207" t="s">
        <v>113</v>
      </c>
      <c r="D59" s="308" t="s">
        <v>110</v>
      </c>
      <c r="E59" s="280" t="s">
        <v>31</v>
      </c>
      <c r="F59" s="301" t="str">
        <f>IF(参加登録申請者記入シート!H116&lt;&gt;"",参加登録申請者記入シート!H116,"-")</f>
        <v>-</v>
      </c>
      <c r="G59" s="285"/>
      <c r="H59" s="691"/>
      <c r="I59" s="275" t="s">
        <v>189</v>
      </c>
    </row>
    <row r="60" spans="1:9" x14ac:dyDescent="0.2">
      <c r="A60" s="311"/>
      <c r="B60" s="280">
        <f t="shared" si="0"/>
        <v>55</v>
      </c>
      <c r="C60" s="309"/>
      <c r="D60" s="308" t="s">
        <v>106</v>
      </c>
      <c r="E60" s="280" t="s">
        <v>31</v>
      </c>
      <c r="F60" s="301" t="str">
        <f>IF(参加登録申請者記入シート!H117&lt;&gt;"",参加登録申請者記入シート!H117,"-")</f>
        <v>-</v>
      </c>
      <c r="G60" s="285"/>
      <c r="H60" s="691"/>
      <c r="I60" s="275" t="s">
        <v>189</v>
      </c>
    </row>
    <row r="61" spans="1:9" x14ac:dyDescent="0.2">
      <c r="A61" s="311"/>
      <c r="B61" s="280">
        <f t="shared" si="0"/>
        <v>56</v>
      </c>
      <c r="C61" s="310"/>
      <c r="D61" s="308" t="s">
        <v>108</v>
      </c>
      <c r="E61" s="280" t="s">
        <v>31</v>
      </c>
      <c r="F61" s="301" t="str">
        <f>IF(参加登録申請者記入シート!H118&lt;&gt;"",参加登録申請者記入シート!H118,"-")</f>
        <v>-</v>
      </c>
      <c r="G61" s="285"/>
      <c r="H61" s="691"/>
      <c r="I61" s="275" t="s">
        <v>189</v>
      </c>
    </row>
    <row r="62" spans="1:9" x14ac:dyDescent="0.2">
      <c r="A62" s="311"/>
      <c r="B62" s="280">
        <f t="shared" si="0"/>
        <v>57</v>
      </c>
      <c r="C62" s="312" t="s">
        <v>114</v>
      </c>
      <c r="D62" s="308"/>
      <c r="E62" s="280" t="s">
        <v>31</v>
      </c>
      <c r="F62" s="301" t="str">
        <f>IF(参加登録申請者記入シート!H119&lt;&gt;"",参加登録申請者記入シート!H119,"-")</f>
        <v>-</v>
      </c>
      <c r="G62" s="285"/>
      <c r="H62" s="691"/>
      <c r="I62" s="275" t="s">
        <v>189</v>
      </c>
    </row>
    <row r="63" spans="1:9" x14ac:dyDescent="0.2">
      <c r="A63" s="311"/>
      <c r="B63" s="280">
        <f t="shared" si="0"/>
        <v>58</v>
      </c>
      <c r="C63" s="303" t="s">
        <v>115</v>
      </c>
      <c r="D63" s="313"/>
      <c r="E63" s="280" t="s">
        <v>31</v>
      </c>
      <c r="F63" s="301" t="str">
        <f>IF(参加登録申請者記入シート!H120&lt;&gt;"",参加登録申請者記入シート!H120,"-")</f>
        <v>-</v>
      </c>
      <c r="G63" s="285"/>
      <c r="H63" s="691"/>
      <c r="I63" s="275" t="s">
        <v>189</v>
      </c>
    </row>
    <row r="64" spans="1:9" x14ac:dyDescent="0.2">
      <c r="A64" s="302"/>
      <c r="B64" s="280">
        <f t="shared" si="0"/>
        <v>59</v>
      </c>
      <c r="C64" s="303" t="s">
        <v>267</v>
      </c>
      <c r="D64" s="313"/>
      <c r="E64" s="280" t="s">
        <v>31</v>
      </c>
      <c r="F64" s="301" t="str">
        <f>IF(参加登録申請者記入シート!H121&lt;&gt;"",参加登録申請者記入シート!H121,"-")</f>
        <v>-</v>
      </c>
      <c r="G64" s="285"/>
      <c r="H64" s="691"/>
      <c r="I64" s="275" t="s">
        <v>189</v>
      </c>
    </row>
    <row r="65" spans="1:9" x14ac:dyDescent="0.2">
      <c r="A65" s="311"/>
      <c r="B65" s="280">
        <f t="shared" si="0"/>
        <v>60</v>
      </c>
      <c r="C65" s="303" t="s">
        <v>268</v>
      </c>
      <c r="D65" s="313"/>
      <c r="E65" s="280" t="s">
        <v>31</v>
      </c>
      <c r="F65" s="301" t="str">
        <f>IF(参加登録申請者記入シート!H122&lt;&gt;"",参加登録申請者記入シート!H122,"-")</f>
        <v>-</v>
      </c>
      <c r="G65" s="285"/>
      <c r="H65" s="691"/>
      <c r="I65" s="275" t="s">
        <v>189</v>
      </c>
    </row>
    <row r="66" spans="1:9" x14ac:dyDescent="0.2">
      <c r="A66" s="311"/>
      <c r="B66" s="280">
        <f t="shared" si="0"/>
        <v>61</v>
      </c>
      <c r="C66" s="303" t="s">
        <v>269</v>
      </c>
      <c r="D66" s="313"/>
      <c r="E66" s="280" t="s">
        <v>31</v>
      </c>
      <c r="F66" s="301" t="str">
        <f>IF(参加登録申請者記入シート!H123&lt;&gt;"",参加登録申請者記入シート!H123,"-")</f>
        <v>-</v>
      </c>
      <c r="G66" s="285"/>
      <c r="H66" s="691"/>
      <c r="I66" s="275" t="s">
        <v>189</v>
      </c>
    </row>
    <row r="67" spans="1:9" x14ac:dyDescent="0.2">
      <c r="A67" s="311"/>
      <c r="B67" s="280">
        <f t="shared" si="0"/>
        <v>62</v>
      </c>
      <c r="C67" s="303" t="s">
        <v>270</v>
      </c>
      <c r="D67" s="313"/>
      <c r="E67" s="280" t="s">
        <v>31</v>
      </c>
      <c r="F67" s="301" t="str">
        <f>IF(参加登録申請者記入シート!H124&lt;&gt;"",参加登録申請者記入シート!H124,"-")</f>
        <v>-</v>
      </c>
      <c r="G67" s="285"/>
      <c r="H67" s="691"/>
      <c r="I67" s="275" t="s">
        <v>189</v>
      </c>
    </row>
    <row r="68" spans="1:9" x14ac:dyDescent="0.2">
      <c r="A68" s="311"/>
      <c r="B68" s="280">
        <f t="shared" si="0"/>
        <v>63</v>
      </c>
      <c r="C68" s="303" t="s">
        <v>271</v>
      </c>
      <c r="D68" s="313"/>
      <c r="E68" s="280" t="s">
        <v>31</v>
      </c>
      <c r="F68" s="301" t="str">
        <f>IF(参加登録申請者記入シート!H125&lt;&gt;"",参加登録申請者記入シート!H125,"-")</f>
        <v>-</v>
      </c>
      <c r="G68" s="285"/>
      <c r="H68" s="691"/>
      <c r="I68" s="275" t="s">
        <v>189</v>
      </c>
    </row>
    <row r="69" spans="1:9" x14ac:dyDescent="0.2">
      <c r="A69" s="311"/>
      <c r="B69" s="280">
        <f t="shared" si="0"/>
        <v>64</v>
      </c>
      <c r="C69" s="314" t="s">
        <v>272</v>
      </c>
      <c r="D69" s="304"/>
      <c r="E69" s="280" t="s">
        <v>31</v>
      </c>
      <c r="F69" s="301" t="str">
        <f>IF(参加登録申請者記入シート!H126&lt;&gt;"",参加登録申請者記入シート!H126,"-")</f>
        <v>-</v>
      </c>
      <c r="G69" s="285"/>
      <c r="H69" s="691"/>
      <c r="I69" s="275" t="s">
        <v>189</v>
      </c>
    </row>
    <row r="70" spans="1:9" x14ac:dyDescent="0.2">
      <c r="A70" s="311"/>
      <c r="B70" s="280">
        <f t="shared" si="0"/>
        <v>65</v>
      </c>
      <c r="C70" s="314" t="s">
        <v>298</v>
      </c>
      <c r="D70" s="308"/>
      <c r="E70" s="280" t="s">
        <v>31</v>
      </c>
      <c r="F70" s="301" t="str">
        <f>IF(参加登録申請者記入シート!H127&lt;&gt;"",参加登録申請者記入シート!H127,"-")</f>
        <v>-</v>
      </c>
      <c r="G70" s="285"/>
      <c r="H70" s="691"/>
      <c r="I70" s="275" t="s">
        <v>189</v>
      </c>
    </row>
    <row r="71" spans="1:9" ht="14.4" x14ac:dyDescent="0.2">
      <c r="A71" s="311"/>
      <c r="B71" s="280">
        <f t="shared" si="0"/>
        <v>66</v>
      </c>
      <c r="C71" s="314" t="s">
        <v>192</v>
      </c>
      <c r="D71" s="308"/>
      <c r="E71" s="280" t="s">
        <v>31</v>
      </c>
      <c r="F71" s="301" t="str">
        <f>IF(参加登録申請者記入シート!H128&lt;&gt;"",参加登録申請者記入シート!H128,"-")</f>
        <v>-</v>
      </c>
      <c r="G71" s="285"/>
      <c r="H71" s="691"/>
      <c r="I71" s="275" t="s">
        <v>189</v>
      </c>
    </row>
    <row r="72" spans="1:9" x14ac:dyDescent="0.2">
      <c r="A72" s="311"/>
      <c r="B72" s="280">
        <f t="shared" si="0"/>
        <v>67</v>
      </c>
      <c r="C72" s="314" t="s">
        <v>277</v>
      </c>
      <c r="D72" s="308"/>
      <c r="E72" s="280" t="s">
        <v>31</v>
      </c>
      <c r="F72" s="301" t="str">
        <f>IF(参加登録申請者記入シート!H129&lt;&gt;"",参加登録申請者記入シート!H129,"-")</f>
        <v>-</v>
      </c>
      <c r="G72" s="285"/>
      <c r="H72" s="691"/>
      <c r="I72" s="275" t="s">
        <v>189</v>
      </c>
    </row>
    <row r="73" spans="1:9" x14ac:dyDescent="0.2">
      <c r="A73" s="311"/>
      <c r="B73" s="280">
        <f t="shared" si="0"/>
        <v>68</v>
      </c>
      <c r="C73" s="314" t="s">
        <v>296</v>
      </c>
      <c r="D73" s="308"/>
      <c r="E73" s="280" t="s">
        <v>31</v>
      </c>
      <c r="F73" s="301" t="str">
        <f>IF(参加登録申請者記入シート!H130&lt;&gt;"",参加登録申請者記入シート!H130,"-")</f>
        <v>-</v>
      </c>
      <c r="G73" s="285"/>
      <c r="H73" s="691"/>
      <c r="I73" s="275" t="s">
        <v>189</v>
      </c>
    </row>
    <row r="74" spans="1:9" x14ac:dyDescent="0.2">
      <c r="A74" s="311"/>
      <c r="B74" s="280">
        <f t="shared" si="0"/>
        <v>69</v>
      </c>
      <c r="C74" s="314" t="s">
        <v>297</v>
      </c>
      <c r="D74" s="308"/>
      <c r="E74" s="280" t="s">
        <v>31</v>
      </c>
      <c r="F74" s="301" t="str">
        <f>IF(参加登録申請者記入シート!H131&lt;&gt;"",参加登録申請者記入シート!H131,"-")</f>
        <v>-</v>
      </c>
      <c r="G74" s="285"/>
      <c r="H74" s="691"/>
      <c r="I74" s="275" t="s">
        <v>189</v>
      </c>
    </row>
    <row r="75" spans="1:9" ht="13.8" thickBot="1" x14ac:dyDescent="0.25">
      <c r="A75" s="311"/>
      <c r="B75" s="280">
        <f t="shared" si="0"/>
        <v>70</v>
      </c>
      <c r="C75" s="315" t="s">
        <v>265</v>
      </c>
      <c r="D75" s="316"/>
      <c r="E75" s="295" t="s">
        <v>31</v>
      </c>
      <c r="F75" s="296" t="str">
        <f>IF(OR(事業計画書!E13&lt;&gt;"-",事業計画書!E23&lt;&gt;"-"),"○","-")</f>
        <v>-</v>
      </c>
      <c r="G75" s="626"/>
      <c r="H75" s="689"/>
      <c r="I75" s="275" t="s">
        <v>189</v>
      </c>
    </row>
    <row r="76" spans="1:9" x14ac:dyDescent="0.2">
      <c r="A76" s="13" t="s">
        <v>11</v>
      </c>
      <c r="B76" s="13" t="s">
        <v>11</v>
      </c>
      <c r="C76" s="13" t="s">
        <v>11</v>
      </c>
      <c r="D76" s="13" t="s">
        <v>11</v>
      </c>
      <c r="E76" s="13" t="s">
        <v>11</v>
      </c>
      <c r="F76" s="13" t="s">
        <v>11</v>
      </c>
      <c r="G76" s="448" t="s">
        <v>11</v>
      </c>
      <c r="H76" s="448" t="s">
        <v>11</v>
      </c>
      <c r="I76" s="13" t="s">
        <v>11</v>
      </c>
    </row>
  </sheetData>
  <sheetProtection algorithmName="SHA-512" hashValue="JDlRHFkReFFLe08br5RXus4FEYAa6mHiksxGDDBS7qmW4DdqY4VPlE/T26TtcrV6mBUF0v20guM/Xy8mN+fGdw==" saltValue="fsFC4cQUlYobQxjLXtrnIQ==" spinCount="100000" sheet="1" formatColumns="0" formatRows="0"/>
  <mergeCells count="7">
    <mergeCell ref="H4:H5"/>
    <mergeCell ref="A4:A5"/>
    <mergeCell ref="B4:B5"/>
    <mergeCell ref="C4:D5"/>
    <mergeCell ref="E4:E5"/>
    <mergeCell ref="F4:F5"/>
    <mergeCell ref="G4:G5"/>
  </mergeCells>
  <phoneticPr fontId="3"/>
  <conditionalFormatting sqref="C63:D68">
    <cfRule type="expression" dxfId="16" priority="1">
      <formula>$H$124="なし"</formula>
    </cfRule>
  </conditionalFormatting>
  <conditionalFormatting sqref="G7:G10 G13:G75">
    <cfRule type="expression" dxfId="15" priority="5">
      <formula>AND(F7="◎",#REF!="")</formula>
    </cfRule>
  </conditionalFormatting>
  <conditionalFormatting sqref="G2:H3 G6:H6">
    <cfRule type="expression" dxfId="14" priority="7">
      <formula>AND(F2="◎",#REF!="")</formula>
    </cfRule>
  </conditionalFormatting>
  <conditionalFormatting sqref="H7:H75">
    <cfRule type="expression" dxfId="13" priority="6">
      <formula>AND(G7="◎",#REF!="")</formula>
    </cfRule>
  </conditionalFormatting>
  <conditionalFormatting sqref="G11">
    <cfRule type="expression" dxfId="12" priority="66">
      <formula>AND(F12="◎",#REF!="")</formula>
    </cfRule>
  </conditionalFormatting>
  <dataValidations count="2">
    <dataValidation type="custom" allowBlank="1" showInputMessage="1" showErrorMessage="1" sqref="H7" xr:uid="{97931AC0-DE05-4128-9D08-4F1A5668B08D}">
      <formula1>IF(G7="◎",#REF!="","この項目は入力必須です")</formula1>
    </dataValidation>
    <dataValidation type="list" allowBlank="1" showInputMessage="1" showErrorMessage="1" sqref="G13:G75 G6:G11" xr:uid="{93574C11-1F6B-44DB-AE1D-0A812E5BBF95}">
      <formula1>"合格,仮合格,不合格,-"</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CACAF-8268-44F1-8F38-445D2DF46C4A}">
  <sheetPr codeName="Sheet4"/>
  <dimension ref="A1:F47"/>
  <sheetViews>
    <sheetView showGridLines="0" workbookViewId="0"/>
  </sheetViews>
  <sheetFormatPr defaultColWidth="7.36328125" defaultRowHeight="13.2" x14ac:dyDescent="0.2"/>
  <cols>
    <col min="1" max="1" width="12.36328125" style="165" customWidth="1"/>
    <col min="2" max="2" width="13.81640625" style="165" customWidth="1"/>
    <col min="3" max="3" width="34.6328125" style="165" customWidth="1"/>
    <col min="4" max="4" width="36.453125" style="165" customWidth="1"/>
    <col min="5" max="5" width="35.6328125" style="165" customWidth="1"/>
    <col min="6" max="16384" width="7.36328125" style="165"/>
  </cols>
  <sheetData>
    <row r="1" spans="1:5" x14ac:dyDescent="0.2">
      <c r="A1" s="164"/>
      <c r="B1" s="164"/>
    </row>
    <row r="9" spans="1:5" ht="21.6" customHeight="1" x14ac:dyDescent="0.25">
      <c r="A9" s="635" t="s">
        <v>159</v>
      </c>
      <c r="B9" s="635"/>
      <c r="C9" s="635"/>
      <c r="D9" s="635"/>
      <c r="E9" s="635"/>
    </row>
    <row r="11" spans="1:5" ht="16.2" x14ac:dyDescent="0.2">
      <c r="A11" s="256" t="s">
        <v>230</v>
      </c>
      <c r="B11" s="256"/>
      <c r="C11" s="257"/>
      <c r="D11" s="257"/>
      <c r="E11" s="257"/>
    </row>
    <row r="12" spans="1:5" ht="26.4" x14ac:dyDescent="0.2">
      <c r="A12" s="258"/>
      <c r="B12" s="259" t="s">
        <v>162</v>
      </c>
      <c r="C12" s="259" t="s">
        <v>163</v>
      </c>
      <c r="D12" s="259" t="s">
        <v>231</v>
      </c>
      <c r="E12" s="259" t="s">
        <v>232</v>
      </c>
    </row>
    <row r="13" spans="1:5" x14ac:dyDescent="0.2">
      <c r="A13" s="260" t="s">
        <v>161</v>
      </c>
      <c r="B13" s="261" t="str">
        <f>IF(参加登録申請者記入シート!$H179&lt;&gt;"",参加登録申請者記入シート!$H179,"-")</f>
        <v>-</v>
      </c>
      <c r="C13" s="262" t="str">
        <f>IF(参加登録申請者記入シート!$H180&lt;&gt;"",参加登録申請者記入シート!$H180,"-")</f>
        <v>-</v>
      </c>
      <c r="D13" s="261" t="str">
        <f>IF(参加登録申請者記入シート!$H181&lt;&gt;"",参加登録申請者記入シート!$H181,"-")</f>
        <v>-</v>
      </c>
      <c r="E13" s="261" t="str">
        <f>IF(参加登録申請者記入シート!$H182&lt;&gt;"",参加登録申請者記入シート!$H182,"-")</f>
        <v>-</v>
      </c>
    </row>
    <row r="14" spans="1:5" x14ac:dyDescent="0.2">
      <c r="A14" s="260" t="s">
        <v>167</v>
      </c>
      <c r="B14" s="261" t="str">
        <f>IF(参加登録申請者記入シート!$H183&lt;&gt;"",参加登録申請者記入シート!$H183,"-")</f>
        <v>-</v>
      </c>
      <c r="C14" s="262" t="str">
        <f>IF(参加登録申請者記入シート!$H184&lt;&gt;"",参加登録申請者記入シート!$H184,"-")</f>
        <v>-</v>
      </c>
      <c r="D14" s="261" t="str">
        <f>IF(参加登録申請者記入シート!$H185&lt;&gt;"",参加登録申請者記入シート!$H185,"-")</f>
        <v>-</v>
      </c>
      <c r="E14" s="261" t="str">
        <f>IF(参加登録申請者記入シート!$H186&lt;&gt;"",参加登録申請者記入シート!$H186,"-")</f>
        <v>-</v>
      </c>
    </row>
    <row r="15" spans="1:5" x14ac:dyDescent="0.2">
      <c r="A15" s="260" t="s">
        <v>168</v>
      </c>
      <c r="B15" s="261" t="str">
        <f>IF(参加登録申請者記入シート!$H187&lt;&gt;"",参加登録申請者記入シート!$H187,"-")</f>
        <v>-</v>
      </c>
      <c r="C15" s="262" t="str">
        <f>IF(参加登録申請者記入シート!$H188&lt;&gt;"",参加登録申請者記入シート!$H188,"-")</f>
        <v>-</v>
      </c>
      <c r="D15" s="261" t="str">
        <f>IF(参加登録申請者記入シート!$H189&lt;&gt;"",参加登録申請者記入シート!$H189,"-")</f>
        <v>-</v>
      </c>
      <c r="E15" s="261" t="str">
        <f>IF(参加登録申請者記入シート!$H190&lt;&gt;"",参加登録申請者記入シート!$H190,"-")</f>
        <v>-</v>
      </c>
    </row>
    <row r="16" spans="1:5" ht="13.8" thickBot="1" x14ac:dyDescent="0.25">
      <c r="A16" s="260" t="s">
        <v>169</v>
      </c>
      <c r="B16" s="263" t="str">
        <f>IF(参加登録申請者記入シート!$H191&lt;&gt;"",参加登録申請者記入シート!$H191,"-")</f>
        <v>-</v>
      </c>
      <c r="C16" s="264" t="str">
        <f>IF(参加登録申請者記入シート!$H192&lt;&gt;"",参加登録申請者記入シート!$H192,"-")</f>
        <v>-</v>
      </c>
      <c r="D16" s="263" t="str">
        <f>IF(参加登録申請者記入シート!$H193&lt;&gt;"",参加登録申請者記入シート!$H193,"-")</f>
        <v>-</v>
      </c>
      <c r="E16" s="263" t="str">
        <f>IF(参加登録申請者記入シート!$H194&lt;&gt;"",参加登録申請者記入シート!$H194,"-")</f>
        <v>-</v>
      </c>
    </row>
    <row r="17" spans="1:6" s="6" customFormat="1" ht="13.8" thickTop="1" x14ac:dyDescent="0.2">
      <c r="A17" s="265"/>
      <c r="B17" s="266" t="s">
        <v>233</v>
      </c>
      <c r="C17" s="267">
        <f>SUM(C13:C16)</f>
        <v>0</v>
      </c>
      <c r="D17" s="268"/>
      <c r="E17" s="268"/>
      <c r="F17" s="165"/>
    </row>
    <row r="18" spans="1:6" x14ac:dyDescent="0.2">
      <c r="A18" s="257"/>
      <c r="B18" s="30"/>
      <c r="C18" s="257"/>
      <c r="D18" s="257"/>
      <c r="E18" s="257"/>
    </row>
    <row r="19" spans="1:6" ht="16.2" x14ac:dyDescent="0.2">
      <c r="A19" s="256" t="s">
        <v>234</v>
      </c>
      <c r="B19" s="256"/>
      <c r="C19" s="257"/>
      <c r="D19" s="257"/>
      <c r="E19" s="257"/>
    </row>
    <row r="20" spans="1:6" x14ac:dyDescent="0.2">
      <c r="A20" s="673" t="s">
        <v>235</v>
      </c>
      <c r="B20" s="673"/>
      <c r="C20" s="673"/>
      <c r="D20" s="269" t="s">
        <v>236</v>
      </c>
      <c r="E20" s="270"/>
    </row>
    <row r="21" spans="1:6" x14ac:dyDescent="0.2">
      <c r="A21" s="674" t="s">
        <v>245</v>
      </c>
      <c r="B21" s="674"/>
      <c r="C21" s="674"/>
      <c r="D21" s="271" t="s">
        <v>171</v>
      </c>
      <c r="E21" s="272" t="str">
        <f>IF(参加登録申請者記入シート!$H195&lt;&gt;"",参加登録申請者記入シート!$H195,"-")</f>
        <v>-</v>
      </c>
    </row>
    <row r="22" spans="1:6" x14ac:dyDescent="0.2">
      <c r="A22" s="674"/>
      <c r="B22" s="674"/>
      <c r="C22" s="674"/>
      <c r="D22" s="271" t="s">
        <v>172</v>
      </c>
      <c r="E22" s="261" t="str">
        <f>IF(参加登録申請者記入シート!$H196&lt;&gt;"",参加登録申請者記入シート!$H196,"-")</f>
        <v>-</v>
      </c>
    </row>
    <row r="23" spans="1:6" x14ac:dyDescent="0.2">
      <c r="A23" s="674"/>
      <c r="B23" s="674"/>
      <c r="C23" s="674"/>
      <c r="D23" s="271" t="s">
        <v>237</v>
      </c>
      <c r="E23" s="261" t="str">
        <f>IF(参加登録申請者記入シート!$H197&lt;&gt;"",参加登録申請者記入シート!$H197,"-")</f>
        <v>-</v>
      </c>
    </row>
    <row r="24" spans="1:6" x14ac:dyDescent="0.2">
      <c r="A24" s="674"/>
      <c r="B24" s="674"/>
      <c r="C24" s="674"/>
      <c r="D24" s="271" t="s">
        <v>238</v>
      </c>
      <c r="E24" s="261" t="str">
        <f>IF(参加登録申請者記入シート!$H198&lt;&gt;"",参加登録申請者記入シート!$H198,"-")</f>
        <v>-</v>
      </c>
    </row>
    <row r="25" spans="1:6" ht="21.6" customHeight="1" x14ac:dyDescent="0.2">
      <c r="A25" s="674"/>
      <c r="B25" s="674"/>
      <c r="C25" s="674"/>
      <c r="D25" s="79" t="s">
        <v>175</v>
      </c>
      <c r="E25" s="261" t="str">
        <f>IF(参加登録申請者記入シート!$H199&lt;&gt;"",参加登録申請者記入シート!$H199,"-")</f>
        <v>-</v>
      </c>
    </row>
    <row r="26" spans="1:6" ht="28.35" customHeight="1" x14ac:dyDescent="0.2">
      <c r="A26" s="674"/>
      <c r="B26" s="674"/>
      <c r="C26" s="674"/>
      <c r="D26" s="79" t="s">
        <v>176</v>
      </c>
      <c r="E26" s="261" t="str">
        <f>IF(参加登録申請者記入シート!$H200&lt;&gt;"",参加登録申請者記入シート!$H200,"-")</f>
        <v>-</v>
      </c>
    </row>
    <row r="27" spans="1:6" ht="28.35" customHeight="1" x14ac:dyDescent="0.2">
      <c r="A27" s="674" t="s">
        <v>246</v>
      </c>
      <c r="B27" s="674"/>
      <c r="C27" s="674"/>
      <c r="D27" s="271" t="s">
        <v>178</v>
      </c>
      <c r="E27" s="272" t="str">
        <f>IF(参加登録申請者記入シート!$H201&lt;&gt;"",参加登録申請者記入シート!$H201,"-")</f>
        <v>-</v>
      </c>
    </row>
    <row r="28" spans="1:6" ht="28.35" customHeight="1" x14ac:dyDescent="0.2">
      <c r="A28" s="674"/>
      <c r="B28" s="674"/>
      <c r="C28" s="674"/>
      <c r="D28" s="271" t="s">
        <v>172</v>
      </c>
      <c r="E28" s="261" t="str">
        <f>IF(参加登録申請者記入シート!$H202&lt;&gt;"",参加登録申請者記入シート!$H202,"-")</f>
        <v>-</v>
      </c>
    </row>
    <row r="29" spans="1:6" ht="28.35" customHeight="1" x14ac:dyDescent="0.2">
      <c r="A29" s="674"/>
      <c r="B29" s="674"/>
      <c r="C29" s="674"/>
      <c r="D29" s="271" t="s">
        <v>237</v>
      </c>
      <c r="E29" s="261" t="str">
        <f>IF(参加登録申請者記入シート!$H203&lt;&gt;"",参加登録申請者記入シート!$H203,"-")</f>
        <v>-</v>
      </c>
    </row>
    <row r="30" spans="1:6" ht="28.35" customHeight="1" x14ac:dyDescent="0.2">
      <c r="A30" s="674"/>
      <c r="B30" s="674"/>
      <c r="C30" s="674"/>
      <c r="D30" s="271" t="s">
        <v>238</v>
      </c>
      <c r="E30" s="261" t="str">
        <f>IF(参加登録申請者記入シート!$H204&lt;&gt;"",参加登録申請者記入シート!$H204,"-")</f>
        <v>-</v>
      </c>
    </row>
    <row r="31" spans="1:6" ht="27" customHeight="1" x14ac:dyDescent="0.2">
      <c r="A31" s="674"/>
      <c r="B31" s="674"/>
      <c r="C31" s="674"/>
      <c r="D31" s="79" t="s">
        <v>180</v>
      </c>
      <c r="E31" s="261" t="str">
        <f>IF(参加登録申請者記入シート!$H205&lt;&gt;"",参加登録申請者記入シート!$H205,"-")</f>
        <v>-</v>
      </c>
    </row>
    <row r="32" spans="1:6" ht="13.35" customHeight="1" x14ac:dyDescent="0.2">
      <c r="A32" s="674"/>
      <c r="B32" s="674"/>
      <c r="C32" s="674"/>
      <c r="D32" s="79" t="s">
        <v>181</v>
      </c>
      <c r="E32" s="261" t="str">
        <f>IF(参加登録申請者記入シート!$H206&lt;&gt;"",参加登録申請者記入シート!$H206,"-")</f>
        <v>-</v>
      </c>
    </row>
    <row r="33" spans="1:5" ht="13.35" customHeight="1" x14ac:dyDescent="0.2">
      <c r="A33" s="664" t="s">
        <v>247</v>
      </c>
      <c r="B33" s="665"/>
      <c r="C33" s="670" t="s">
        <v>239</v>
      </c>
      <c r="D33" s="271" t="s">
        <v>18</v>
      </c>
      <c r="E33" s="261" t="str">
        <f>IF(参加登録申請者記入シート!$H207&lt;&gt;"",参加登録申請者記入シート!$H207,"-")</f>
        <v>-</v>
      </c>
    </row>
    <row r="34" spans="1:5" x14ac:dyDescent="0.2">
      <c r="A34" s="666"/>
      <c r="B34" s="667"/>
      <c r="C34" s="671"/>
      <c r="D34" s="271" t="s">
        <v>184</v>
      </c>
      <c r="E34" s="272" t="str">
        <f>IF(参加登録申請者記入シート!$H208&lt;&gt;"",参加登録申請者記入シート!$H208,"-")</f>
        <v>-</v>
      </c>
    </row>
    <row r="35" spans="1:5" x14ac:dyDescent="0.2">
      <c r="A35" s="666"/>
      <c r="B35" s="667"/>
      <c r="C35" s="671"/>
      <c r="D35" s="271" t="s">
        <v>185</v>
      </c>
      <c r="E35" s="261" t="str">
        <f>IF(参加登録申請者記入シート!$H209&lt;&gt;"",参加登録申請者記入シート!$H209,"-")</f>
        <v>-</v>
      </c>
    </row>
    <row r="36" spans="1:5" ht="26.4" customHeight="1" x14ac:dyDescent="0.2">
      <c r="A36" s="666"/>
      <c r="B36" s="667"/>
      <c r="C36" s="671"/>
      <c r="D36" s="271" t="s">
        <v>186</v>
      </c>
      <c r="E36" s="261" t="str">
        <f>IF(参加登録申請者記入シート!$H210&lt;&gt;"",参加登録申請者記入シート!$H210,"-")</f>
        <v>-</v>
      </c>
    </row>
    <row r="37" spans="1:5" x14ac:dyDescent="0.2">
      <c r="A37" s="666"/>
      <c r="B37" s="667"/>
      <c r="C37" s="672"/>
      <c r="D37" s="271" t="s">
        <v>187</v>
      </c>
      <c r="E37" s="261" t="str">
        <f>IF(参加登録申請者記入シート!$H211&lt;&gt;"",参加登録申請者記入シート!$H211,"-")</f>
        <v>-</v>
      </c>
    </row>
    <row r="38" spans="1:5" ht="13.35" customHeight="1" x14ac:dyDescent="0.2">
      <c r="A38" s="666"/>
      <c r="B38" s="667"/>
      <c r="C38" s="670" t="s">
        <v>240</v>
      </c>
      <c r="D38" s="271" t="s">
        <v>18</v>
      </c>
      <c r="E38" s="261" t="str">
        <f>IF(参加登録申請者記入シート!$H212&lt;&gt;"",参加登録申請者記入シート!$H212,"-")</f>
        <v>-</v>
      </c>
    </row>
    <row r="39" spans="1:5" x14ac:dyDescent="0.2">
      <c r="A39" s="666"/>
      <c r="B39" s="667"/>
      <c r="C39" s="671"/>
      <c r="D39" s="271" t="s">
        <v>184</v>
      </c>
      <c r="E39" s="272" t="str">
        <f>IF(参加登録申請者記入シート!$H213&lt;&gt;"",参加登録申請者記入シート!$H213,"-")</f>
        <v>-</v>
      </c>
    </row>
    <row r="40" spans="1:5" x14ac:dyDescent="0.2">
      <c r="A40" s="666"/>
      <c r="B40" s="667"/>
      <c r="C40" s="671"/>
      <c r="D40" s="271" t="s">
        <v>185</v>
      </c>
      <c r="E40" s="261" t="str">
        <f>IF(参加登録申請者記入シート!$H214&lt;&gt;"",参加登録申請者記入シート!$H214,"-")</f>
        <v>-</v>
      </c>
    </row>
    <row r="41" spans="1:5" x14ac:dyDescent="0.2">
      <c r="A41" s="666"/>
      <c r="B41" s="667"/>
      <c r="C41" s="671"/>
      <c r="D41" s="271" t="s">
        <v>186</v>
      </c>
      <c r="E41" s="261" t="str">
        <f>IF(参加登録申請者記入シート!$H215&lt;&gt;"",参加登録申請者記入シート!$H215,"-")</f>
        <v>-</v>
      </c>
    </row>
    <row r="42" spans="1:5" x14ac:dyDescent="0.2">
      <c r="A42" s="668"/>
      <c r="B42" s="669"/>
      <c r="C42" s="672"/>
      <c r="D42" s="271" t="s">
        <v>187</v>
      </c>
      <c r="E42" s="261" t="str">
        <f>IF(参加登録申請者記入シート!$H216&lt;&gt;"",参加登録申請者記入シート!$H216,"-")</f>
        <v>-</v>
      </c>
    </row>
    <row r="47" spans="1:5" ht="27.6" customHeight="1" x14ac:dyDescent="0.2"/>
  </sheetData>
  <sheetProtection algorithmName="SHA-512" hashValue="E10rfZPzOt10X4K2DPPplXu1qM8Ud08hze4smuPUnhKXxSQIQSWFYU1rqH8vJunI2Gh2FQbOw+wE+YdwgH1cQg==" saltValue="1l+N1uIa6G//InC2NXwqOA==" spinCount="100000" sheet="1" objects="1" scenarios="1" formatColumns="0" formatRows="0"/>
  <mergeCells count="7">
    <mergeCell ref="A9:E9"/>
    <mergeCell ref="A33:B42"/>
    <mergeCell ref="C33:C37"/>
    <mergeCell ref="C38:C42"/>
    <mergeCell ref="A20:C20"/>
    <mergeCell ref="A21:C26"/>
    <mergeCell ref="A27:C32"/>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00028-5181-4C5B-8160-99FB48236CD5}">
  <sheetPr codeName="Sheet5"/>
  <dimension ref="A1:N19"/>
  <sheetViews>
    <sheetView topLeftCell="H1" workbookViewId="0">
      <selection activeCell="M1" sqref="M1"/>
    </sheetView>
  </sheetViews>
  <sheetFormatPr defaultColWidth="7.54296875" defaultRowHeight="18" x14ac:dyDescent="0.45"/>
  <cols>
    <col min="1" max="1" width="23.1796875" style="360" bestFit="1" customWidth="1"/>
    <col min="2" max="2" width="23.1796875" style="360" customWidth="1"/>
    <col min="3" max="3" width="35.90625" style="360" bestFit="1" customWidth="1"/>
    <col min="4" max="4" width="36.08984375" style="360" bestFit="1" customWidth="1"/>
    <col min="5" max="5" width="38.08984375" style="360" bestFit="1" customWidth="1"/>
    <col min="6" max="6" width="38.1796875" style="360" bestFit="1" customWidth="1"/>
    <col min="7" max="7" width="13.81640625" style="360" bestFit="1" customWidth="1"/>
    <col min="8" max="8" width="10.08984375" style="360" bestFit="1" customWidth="1"/>
    <col min="9" max="9" width="16.453125" style="360" bestFit="1" customWidth="1"/>
    <col min="10" max="10" width="40" style="360" bestFit="1" customWidth="1"/>
    <col min="11" max="11" width="38.1796875" style="360" bestFit="1" customWidth="1"/>
    <col min="12" max="12" width="13.81640625" style="360" bestFit="1" customWidth="1"/>
    <col min="13" max="13" width="15" style="360" bestFit="1" customWidth="1"/>
    <col min="14" max="14" width="47.7265625" style="360" bestFit="1" customWidth="1"/>
    <col min="15" max="16384" width="7.54296875" style="360"/>
  </cols>
  <sheetData>
    <row r="1" spans="1:14" x14ac:dyDescent="0.45">
      <c r="A1" s="436" t="s">
        <v>295</v>
      </c>
      <c r="B1" s="436" t="s">
        <v>419</v>
      </c>
      <c r="C1" s="436" t="s">
        <v>390</v>
      </c>
      <c r="D1" s="437" t="s">
        <v>391</v>
      </c>
      <c r="E1" s="437" t="s">
        <v>392</v>
      </c>
      <c r="F1" s="437" t="s">
        <v>393</v>
      </c>
      <c r="G1" s="437" t="s">
        <v>394</v>
      </c>
      <c r="H1" s="437" t="s">
        <v>395</v>
      </c>
      <c r="I1" s="437" t="s">
        <v>414</v>
      </c>
      <c r="J1" s="437" t="s">
        <v>415</v>
      </c>
      <c r="K1" s="437" t="s">
        <v>416</v>
      </c>
      <c r="L1" s="437" t="s">
        <v>417</v>
      </c>
      <c r="M1" s="437" t="s">
        <v>418</v>
      </c>
      <c r="N1" s="437" t="s">
        <v>396</v>
      </c>
    </row>
    <row r="2" spans="1:14" x14ac:dyDescent="0.45">
      <c r="A2" s="438" t="s">
        <v>397</v>
      </c>
      <c r="B2" s="438" t="s">
        <v>397</v>
      </c>
      <c r="C2" s="438" t="s">
        <v>397</v>
      </c>
      <c r="D2" s="438" t="s">
        <v>398</v>
      </c>
      <c r="E2" s="438" t="s">
        <v>411</v>
      </c>
      <c r="F2" s="438" t="s">
        <v>403</v>
      </c>
      <c r="G2" s="438" t="s">
        <v>399</v>
      </c>
      <c r="H2" s="438" t="s">
        <v>399</v>
      </c>
      <c r="I2" s="438" t="s">
        <v>398</v>
      </c>
      <c r="J2" s="438" t="s">
        <v>411</v>
      </c>
      <c r="K2" s="438" t="s">
        <v>403</v>
      </c>
      <c r="L2" s="438" t="s">
        <v>400</v>
      </c>
      <c r="M2" s="438" t="s">
        <v>399</v>
      </c>
      <c r="N2" s="438" t="s">
        <v>401</v>
      </c>
    </row>
    <row r="3" spans="1:14" x14ac:dyDescent="0.45">
      <c r="A3" s="438" t="s">
        <v>389</v>
      </c>
      <c r="B3" s="438" t="s">
        <v>389</v>
      </c>
      <c r="C3" s="439"/>
      <c r="D3" s="438" t="s">
        <v>402</v>
      </c>
      <c r="E3" s="438" t="s">
        <v>410</v>
      </c>
      <c r="F3" s="438" t="s">
        <v>407</v>
      </c>
      <c r="G3" s="438"/>
      <c r="H3" s="439"/>
      <c r="I3" s="438" t="s">
        <v>402</v>
      </c>
      <c r="J3" s="438" t="s">
        <v>410</v>
      </c>
      <c r="K3" s="438" t="s">
        <v>407</v>
      </c>
      <c r="L3" s="438" t="s">
        <v>404</v>
      </c>
      <c r="M3" s="438" t="s">
        <v>472</v>
      </c>
      <c r="N3" s="438" t="s">
        <v>405</v>
      </c>
    </row>
    <row r="4" spans="1:14" x14ac:dyDescent="0.45">
      <c r="A4" s="439" t="s">
        <v>388</v>
      </c>
      <c r="B4" s="439" t="s">
        <v>388</v>
      </c>
      <c r="C4" s="439"/>
      <c r="D4" s="438" t="s">
        <v>406</v>
      </c>
      <c r="E4" s="439"/>
      <c r="F4" s="438" t="s">
        <v>412</v>
      </c>
      <c r="G4" s="439"/>
      <c r="H4" s="439"/>
      <c r="I4" s="438" t="s">
        <v>406</v>
      </c>
      <c r="J4" s="439"/>
      <c r="K4" s="438" t="s">
        <v>412</v>
      </c>
      <c r="L4" s="439"/>
      <c r="M4" s="439"/>
      <c r="N4" s="438" t="s">
        <v>408</v>
      </c>
    </row>
    <row r="5" spans="1:14" x14ac:dyDescent="0.45">
      <c r="A5" s="438" t="s">
        <v>273</v>
      </c>
      <c r="B5" s="438" t="s">
        <v>273</v>
      </c>
      <c r="C5" s="439"/>
      <c r="D5" s="438" t="s">
        <v>274</v>
      </c>
      <c r="E5" s="439"/>
      <c r="F5" s="438" t="s">
        <v>413</v>
      </c>
      <c r="G5" s="439"/>
      <c r="H5" s="439"/>
      <c r="I5" s="438" t="s">
        <v>274</v>
      </c>
      <c r="J5" s="439"/>
      <c r="K5" s="438" t="s">
        <v>413</v>
      </c>
      <c r="L5" s="439"/>
      <c r="M5" s="439"/>
      <c r="N5" s="439"/>
    </row>
    <row r="6" spans="1:14" x14ac:dyDescent="0.45">
      <c r="A6" s="438" t="s">
        <v>409</v>
      </c>
      <c r="B6" s="438" t="s">
        <v>409</v>
      </c>
      <c r="C6" s="439"/>
      <c r="D6" s="439"/>
      <c r="E6" s="439"/>
      <c r="F6" s="439"/>
      <c r="G6" s="439"/>
      <c r="H6" s="439"/>
      <c r="I6" s="439"/>
      <c r="J6" s="439"/>
      <c r="K6" s="439"/>
      <c r="L6" s="439"/>
      <c r="M6" s="439"/>
      <c r="N6" s="439"/>
    </row>
    <row r="7" spans="1:14" x14ac:dyDescent="0.45">
      <c r="A7" s="5"/>
      <c r="B7" s="359"/>
      <c r="C7" s="359"/>
    </row>
    <row r="8" spans="1:14" x14ac:dyDescent="0.45">
      <c r="A8" s="359"/>
      <c r="B8" s="359"/>
      <c r="C8" s="359"/>
    </row>
    <row r="9" spans="1:14" x14ac:dyDescent="0.45">
      <c r="A9" s="359"/>
      <c r="B9" s="359"/>
      <c r="C9" s="359"/>
    </row>
    <row r="10" spans="1:14" x14ac:dyDescent="0.45">
      <c r="A10" s="359"/>
      <c r="B10" s="359"/>
      <c r="C10" s="359"/>
    </row>
    <row r="11" spans="1:14" x14ac:dyDescent="0.45">
      <c r="A11" s="359"/>
      <c r="B11" s="359"/>
      <c r="C11" s="359"/>
    </row>
    <row r="12" spans="1:14" x14ac:dyDescent="0.45">
      <c r="A12" s="359"/>
      <c r="B12" s="359"/>
      <c r="C12" s="359"/>
    </row>
    <row r="13" spans="1:14" x14ac:dyDescent="0.45">
      <c r="A13" s="359"/>
      <c r="B13" s="359"/>
      <c r="C13" s="359"/>
    </row>
    <row r="14" spans="1:14" x14ac:dyDescent="0.45">
      <c r="A14" s="5"/>
      <c r="B14" s="359"/>
      <c r="C14" s="359"/>
    </row>
    <row r="15" spans="1:14" x14ac:dyDescent="0.45">
      <c r="A15" s="359"/>
      <c r="C15" s="359"/>
    </row>
    <row r="16" spans="1:14" x14ac:dyDescent="0.45">
      <c r="A16" s="359"/>
      <c r="B16" s="359"/>
      <c r="C16" s="359"/>
    </row>
    <row r="17" spans="1:2" x14ac:dyDescent="0.45">
      <c r="A17" s="5"/>
      <c r="B17" s="359"/>
    </row>
    <row r="18" spans="1:2" x14ac:dyDescent="0.45">
      <c r="A18" s="5"/>
      <c r="B18" s="359"/>
    </row>
    <row r="19" spans="1:2" x14ac:dyDescent="0.45">
      <c r="A19" s="359"/>
      <c r="B19" s="359"/>
    </row>
  </sheetData>
  <phoneticPr fontId="3"/>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A84B9-AA56-40BA-A4D7-8041A553D4DD}">
  <dimension ref="A1:I77"/>
  <sheetViews>
    <sheetView workbookViewId="0">
      <selection activeCell="M1" sqref="M1"/>
    </sheetView>
  </sheetViews>
  <sheetFormatPr defaultColWidth="7.81640625" defaultRowHeight="13.2" x14ac:dyDescent="0.2"/>
  <cols>
    <col min="1" max="1" width="9.1796875" style="363" customWidth="1"/>
    <col min="2" max="2" width="6.453125" style="364" customWidth="1"/>
    <col min="3" max="3" width="35.54296875" style="364" customWidth="1"/>
    <col min="4" max="4" width="38.1796875" style="364" customWidth="1"/>
    <col min="5" max="5" width="6.90625" style="365" bestFit="1" customWidth="1"/>
    <col min="6" max="6" width="50.453125" style="364" bestFit="1" customWidth="1"/>
    <col min="7" max="7" width="11.81640625" style="365" customWidth="1"/>
    <col min="8" max="8" width="35" style="365" customWidth="1"/>
    <col min="9" max="9" width="2.36328125" style="364" customWidth="1"/>
    <col min="10" max="16384" width="7.81640625" style="363"/>
  </cols>
  <sheetData>
    <row r="1" spans="1:9" ht="15" customHeight="1" thickBot="1" x14ac:dyDescent="0.25"/>
    <row r="2" spans="1:9" s="373" customFormat="1" x14ac:dyDescent="0.2">
      <c r="A2" s="366" t="s">
        <v>312</v>
      </c>
      <c r="B2" s="367"/>
      <c r="C2" s="368"/>
      <c r="D2" s="368"/>
      <c r="E2" s="369"/>
      <c r="F2" s="370"/>
      <c r="G2" s="371" t="s">
        <v>250</v>
      </c>
      <c r="H2" s="372"/>
      <c r="I2" s="368"/>
    </row>
    <row r="3" spans="1:9" s="373" customFormat="1" ht="40.35" customHeight="1" thickBot="1" x14ac:dyDescent="0.25">
      <c r="A3" s="366"/>
      <c r="B3" s="367"/>
      <c r="C3" s="368"/>
      <c r="D3" s="368"/>
      <c r="E3" s="369"/>
      <c r="F3" s="370"/>
      <c r="G3" s="374" t="str">
        <f>IF(COUNTIF('電源等情報登録様式_ツール取込用(非表示)'!G6:G72,"不合格")&gt;0,"不合格",IF(COUNTIF('電源等情報登録様式_ツール取込用(非表示)'!G6:G72,"仮合格")&gt;0,"条件付き合格",IF(COUNTIF('電源等情報登録様式_ツール取込用(非表示)'!G6:G72,"合格")&gt;0,"合格","")))</f>
        <v/>
      </c>
      <c r="H3" s="372"/>
      <c r="I3" s="368"/>
    </row>
    <row r="4" spans="1:9" s="368" customFormat="1" ht="27" customHeight="1" x14ac:dyDescent="0.3">
      <c r="A4" s="677" t="s">
        <v>251</v>
      </c>
      <c r="B4" s="677" t="s">
        <v>6</v>
      </c>
      <c r="C4" s="679" t="s">
        <v>252</v>
      </c>
      <c r="D4" s="680"/>
      <c r="E4" s="677" t="s">
        <v>8</v>
      </c>
      <c r="F4" s="683" t="s">
        <v>253</v>
      </c>
      <c r="G4" s="685" t="s">
        <v>254</v>
      </c>
      <c r="H4" s="675" t="s">
        <v>255</v>
      </c>
      <c r="I4" s="375" t="s">
        <v>189</v>
      </c>
    </row>
    <row r="5" spans="1:9" s="368" customFormat="1" ht="18.600000000000001" customHeight="1" thickBot="1" x14ac:dyDescent="0.35">
      <c r="A5" s="678"/>
      <c r="B5" s="678"/>
      <c r="C5" s="681"/>
      <c r="D5" s="682"/>
      <c r="E5" s="678"/>
      <c r="F5" s="684"/>
      <c r="G5" s="684"/>
      <c r="H5" s="676"/>
      <c r="I5" s="368" t="s">
        <v>189</v>
      </c>
    </row>
    <row r="6" spans="1:9" s="368" customFormat="1" x14ac:dyDescent="0.2">
      <c r="A6" s="376" t="s">
        <v>53</v>
      </c>
      <c r="B6" s="377">
        <f>ROW()-5</f>
        <v>1</v>
      </c>
      <c r="C6" s="378" t="s">
        <v>256</v>
      </c>
      <c r="D6" s="379"/>
      <c r="E6" s="380" t="s">
        <v>14</v>
      </c>
      <c r="F6" s="381" t="s">
        <v>257</v>
      </c>
      <c r="G6" s="381"/>
      <c r="H6" s="381" t="s">
        <v>14</v>
      </c>
      <c r="I6" s="368" t="s">
        <v>189</v>
      </c>
    </row>
    <row r="7" spans="1:9" s="373" customFormat="1" x14ac:dyDescent="0.2">
      <c r="A7" s="376"/>
      <c r="B7" s="377">
        <f t="shared" ref="B7:B73" si="0">ROW()-5</f>
        <v>2</v>
      </c>
      <c r="C7" s="382" t="s">
        <v>54</v>
      </c>
      <c r="D7" s="383"/>
      <c r="E7" s="384" t="s">
        <v>14</v>
      </c>
      <c r="F7" s="385" t="str">
        <f>IF(参加登録申請者記入シート!H57&lt;&gt;"",参加登録申請者記入シート!H57,"")</f>
        <v>安定電源</v>
      </c>
      <c r="G7" s="381"/>
      <c r="H7" s="386"/>
      <c r="I7" s="368" t="s">
        <v>189</v>
      </c>
    </row>
    <row r="8" spans="1:9" x14ac:dyDescent="0.2">
      <c r="A8" s="387"/>
      <c r="B8" s="377">
        <f t="shared" si="0"/>
        <v>3</v>
      </c>
      <c r="C8" s="388" t="s">
        <v>55</v>
      </c>
      <c r="D8" s="389"/>
      <c r="E8" s="390" t="s">
        <v>56</v>
      </c>
      <c r="F8" s="385" t="str">
        <f>IF(参加登録申請者記入シート!H58&lt;&gt;"",参加登録申請者記入シート!H58,"")</f>
        <v/>
      </c>
      <c r="G8" s="381"/>
      <c r="H8" s="391"/>
      <c r="I8" s="368" t="s">
        <v>189</v>
      </c>
    </row>
    <row r="9" spans="1:9" x14ac:dyDescent="0.2">
      <c r="A9" s="387"/>
      <c r="B9" s="377">
        <f t="shared" si="0"/>
        <v>4</v>
      </c>
      <c r="C9" s="388" t="s">
        <v>313</v>
      </c>
      <c r="D9" s="389"/>
      <c r="E9" s="390" t="s">
        <v>314</v>
      </c>
      <c r="F9" s="385" t="s">
        <v>302</v>
      </c>
      <c r="G9" s="381"/>
      <c r="H9" s="391"/>
      <c r="I9" s="368" t="s">
        <v>189</v>
      </c>
    </row>
    <row r="10" spans="1:9" x14ac:dyDescent="0.2">
      <c r="A10" s="387"/>
      <c r="B10" s="377">
        <v>5</v>
      </c>
      <c r="C10" s="388" t="s">
        <v>258</v>
      </c>
      <c r="D10" s="389"/>
      <c r="E10" s="390" t="s">
        <v>14</v>
      </c>
      <c r="F10" s="385" t="str">
        <f>_xlfn.IFS(参加登録申請者記入シート!H10="単一事業者による参加登録",参加登録申請者記入シート!H12,参加登録申請者記入シート!H10="コンソーシアムによる参加登録",参加登録申請者記入シート!H21,参加登録申請者記入シート!H10="","")</f>
        <v/>
      </c>
      <c r="G10" s="381"/>
      <c r="H10" s="391"/>
      <c r="I10" s="368" t="s">
        <v>189</v>
      </c>
    </row>
    <row r="11" spans="1:9" x14ac:dyDescent="0.2">
      <c r="A11" s="387"/>
      <c r="B11" s="377">
        <f t="shared" si="0"/>
        <v>6</v>
      </c>
      <c r="C11" s="388" t="s">
        <v>16</v>
      </c>
      <c r="D11" s="389"/>
      <c r="E11" s="390" t="s">
        <v>14</v>
      </c>
      <c r="F11" s="385" t="str">
        <f>IF(参加登録申請者記入シート!H11&lt;&gt;"",参加登録申請者記入シート!H11&amp;"",参加登録申請者記入シート!H20&amp;"")</f>
        <v/>
      </c>
      <c r="G11" s="381"/>
      <c r="H11" s="391"/>
      <c r="I11" s="368" t="s">
        <v>189</v>
      </c>
    </row>
    <row r="12" spans="1:9" x14ac:dyDescent="0.2">
      <c r="A12" s="387"/>
      <c r="B12" s="377">
        <f t="shared" si="0"/>
        <v>7</v>
      </c>
      <c r="C12" s="388" t="s">
        <v>57</v>
      </c>
      <c r="D12" s="389"/>
      <c r="E12" s="390" t="s">
        <v>14</v>
      </c>
      <c r="F12" s="385" t="str">
        <f>IF(参加登録申請者記入シート!H59&lt;&gt;"",参加登録申請者記入シート!H59,"")</f>
        <v/>
      </c>
      <c r="G12" s="381"/>
      <c r="H12" s="391"/>
      <c r="I12" s="368" t="s">
        <v>189</v>
      </c>
    </row>
    <row r="13" spans="1:9" x14ac:dyDescent="0.2">
      <c r="A13" s="387"/>
      <c r="B13" s="377">
        <f t="shared" si="0"/>
        <v>8</v>
      </c>
      <c r="C13" s="388" t="s">
        <v>58</v>
      </c>
      <c r="D13" s="389"/>
      <c r="E13" s="390" t="s">
        <v>14</v>
      </c>
      <c r="F13" s="422" t="str">
        <f>IF(参加登録申請者記入シート!H60&lt;&gt;"",参加登録申請者記入シート!H60,"")</f>
        <v/>
      </c>
      <c r="G13" s="381"/>
      <c r="H13" s="391"/>
      <c r="I13" s="368" t="s">
        <v>189</v>
      </c>
    </row>
    <row r="14" spans="1:9" x14ac:dyDescent="0.2">
      <c r="A14" s="387"/>
      <c r="B14" s="377">
        <f t="shared" si="0"/>
        <v>9</v>
      </c>
      <c r="C14" s="388" t="s">
        <v>66</v>
      </c>
      <c r="D14" s="389"/>
      <c r="E14" s="390" t="s">
        <v>14</v>
      </c>
      <c r="F14" s="422" t="str">
        <f>IF(参加登録申請者記入シート!H69&lt;&gt;"",参加登録申請者記入シート!H69,"")</f>
        <v/>
      </c>
      <c r="G14" s="381"/>
      <c r="H14" s="391"/>
      <c r="I14" s="368" t="s">
        <v>189</v>
      </c>
    </row>
    <row r="15" spans="1:9" x14ac:dyDescent="0.2">
      <c r="A15" s="387"/>
      <c r="B15" s="377">
        <f t="shared" si="0"/>
        <v>10</v>
      </c>
      <c r="C15" s="388" t="s">
        <v>67</v>
      </c>
      <c r="D15" s="389"/>
      <c r="E15" s="390" t="s">
        <v>14</v>
      </c>
      <c r="F15" s="422" t="str">
        <f>IF(参加登録申請者記入シート!H70&lt;&gt;"",参加登録申請者記入シート!H70,"")</f>
        <v/>
      </c>
      <c r="G15" s="381"/>
      <c r="H15" s="391"/>
      <c r="I15" s="368" t="s">
        <v>189</v>
      </c>
    </row>
    <row r="16" spans="1:9" ht="13.8" thickBot="1" x14ac:dyDescent="0.25">
      <c r="A16" s="392"/>
      <c r="B16" s="377">
        <f t="shared" si="0"/>
        <v>11</v>
      </c>
      <c r="C16" s="393" t="s">
        <v>68</v>
      </c>
      <c r="D16" s="394"/>
      <c r="E16" s="395" t="s">
        <v>14</v>
      </c>
      <c r="F16" s="422" t="str">
        <f>IF(参加登録申請者記入シート!H71&lt;&gt;"",参加登録申請者記入シート!H71,"")</f>
        <v/>
      </c>
      <c r="G16" s="396"/>
      <c r="H16" s="397"/>
      <c r="I16" s="368" t="s">
        <v>189</v>
      </c>
    </row>
    <row r="17" spans="1:9" x14ac:dyDescent="0.2">
      <c r="A17" s="398" t="s">
        <v>69</v>
      </c>
      <c r="B17" s="377">
        <f t="shared" si="0"/>
        <v>12</v>
      </c>
      <c r="C17" s="399" t="s">
        <v>70</v>
      </c>
      <c r="D17" s="400"/>
      <c r="E17" s="401" t="s">
        <v>31</v>
      </c>
      <c r="F17" s="423" t="str">
        <f>IF(参加登録申請者記入シート!H72&lt;&gt;"",参加登録申請者記入シート!H72,"")</f>
        <v/>
      </c>
      <c r="G17" s="381"/>
      <c r="H17" s="402"/>
      <c r="I17" s="368" t="s">
        <v>189</v>
      </c>
    </row>
    <row r="18" spans="1:9" x14ac:dyDescent="0.2">
      <c r="A18" s="403"/>
      <c r="B18" s="377">
        <f t="shared" si="0"/>
        <v>13</v>
      </c>
      <c r="C18" s="404" t="s">
        <v>72</v>
      </c>
      <c r="D18" s="405"/>
      <c r="E18" s="401" t="s">
        <v>31</v>
      </c>
      <c r="F18" s="423" t="str">
        <f>IF(参加登録申請者記入シート!H73&lt;&gt;"",参加登録申請者記入シート!H73,"")</f>
        <v/>
      </c>
      <c r="G18" s="381"/>
      <c r="H18" s="402"/>
      <c r="I18" s="368" t="s">
        <v>189</v>
      </c>
    </row>
    <row r="19" spans="1:9" ht="13.8" thickBot="1" x14ac:dyDescent="0.25">
      <c r="A19" s="403"/>
      <c r="B19" s="377">
        <f t="shared" si="0"/>
        <v>14</v>
      </c>
      <c r="C19" s="404" t="s">
        <v>315</v>
      </c>
      <c r="D19" s="405"/>
      <c r="E19" s="401" t="s">
        <v>31</v>
      </c>
      <c r="F19" s="424" t="str">
        <f>IF(参加登録申請者記入シート!H74&lt;&gt;"",参加登録申請者記入シート!H74,"")</f>
        <v/>
      </c>
      <c r="G19" s="381"/>
      <c r="H19" s="391"/>
      <c r="I19" s="368" t="s">
        <v>189</v>
      </c>
    </row>
    <row r="20" spans="1:9" x14ac:dyDescent="0.2">
      <c r="A20" s="403"/>
      <c r="B20" s="377">
        <f t="shared" si="0"/>
        <v>15</v>
      </c>
      <c r="C20" s="404" t="s">
        <v>74</v>
      </c>
      <c r="D20" s="405"/>
      <c r="E20" s="401" t="s">
        <v>31</v>
      </c>
      <c r="F20" s="423" t="str">
        <f>IF(参加登録申請者記入シート!H75&lt;&gt;"",参加登録申請者記入シート!H75,"")</f>
        <v/>
      </c>
      <c r="G20" s="381"/>
      <c r="H20" s="391"/>
      <c r="I20" s="368" t="s">
        <v>189</v>
      </c>
    </row>
    <row r="21" spans="1:9" x14ac:dyDescent="0.2">
      <c r="A21" s="403"/>
      <c r="B21" s="377">
        <f t="shared" si="0"/>
        <v>16</v>
      </c>
      <c r="C21" s="404" t="s">
        <v>316</v>
      </c>
      <c r="D21" s="405"/>
      <c r="E21" s="401" t="s">
        <v>31</v>
      </c>
      <c r="F21" s="426">
        <f>IF(AND(参加登録申請者記入シート!H76="なし", 参加登録申請者記入シート!H75="地熱"), "全設備更新型", 参加登録申請者記入シート!H76)</f>
        <v>0</v>
      </c>
      <c r="G21" s="381"/>
      <c r="H21" s="391"/>
      <c r="I21" s="368" t="s">
        <v>189</v>
      </c>
    </row>
    <row r="22" spans="1:9" x14ac:dyDescent="0.2">
      <c r="A22" s="403"/>
      <c r="B22" s="377">
        <f t="shared" si="0"/>
        <v>17</v>
      </c>
      <c r="C22" s="404" t="s">
        <v>317</v>
      </c>
      <c r="D22" s="405"/>
      <c r="E22" s="401" t="s">
        <v>31</v>
      </c>
      <c r="F22" s="423" t="s">
        <v>323</v>
      </c>
      <c r="G22" s="381"/>
      <c r="H22" s="391"/>
      <c r="I22" s="368" t="s">
        <v>189</v>
      </c>
    </row>
    <row r="23" spans="1:9" x14ac:dyDescent="0.2">
      <c r="A23" s="403"/>
      <c r="B23" s="377">
        <f t="shared" si="0"/>
        <v>18</v>
      </c>
      <c r="C23" s="404" t="s">
        <v>75</v>
      </c>
      <c r="D23" s="405"/>
      <c r="E23" s="390" t="s">
        <v>46</v>
      </c>
      <c r="F23" s="423" t="str">
        <f>IF(参加登録申請者記入シート!H77&lt;&gt;"",参加登録申請者記入シート!H77,"")</f>
        <v/>
      </c>
      <c r="G23" s="381"/>
      <c r="H23" s="391"/>
      <c r="I23" s="368" t="s">
        <v>189</v>
      </c>
    </row>
    <row r="24" spans="1:9" x14ac:dyDescent="0.2">
      <c r="A24" s="403"/>
      <c r="B24" s="377">
        <f t="shared" si="0"/>
        <v>19</v>
      </c>
      <c r="C24" s="404" t="s">
        <v>76</v>
      </c>
      <c r="D24" s="405"/>
      <c r="E24" s="390" t="s">
        <v>259</v>
      </c>
      <c r="F24" s="423" t="str">
        <f>IF(参加登録申請者記入シート!H78&lt;&gt;"",参加登録申請者記入シート!H78,"")</f>
        <v/>
      </c>
      <c r="G24" s="381"/>
      <c r="H24" s="391"/>
      <c r="I24" s="368"/>
    </row>
    <row r="25" spans="1:9" x14ac:dyDescent="0.2">
      <c r="A25" s="403"/>
      <c r="B25" s="377">
        <f t="shared" si="0"/>
        <v>20</v>
      </c>
      <c r="C25" s="404" t="s">
        <v>78</v>
      </c>
      <c r="D25" s="405"/>
      <c r="E25" s="390" t="s">
        <v>259</v>
      </c>
      <c r="F25" s="423" t="str">
        <f>IF(参加登録申請者記入シート!H79&lt;&gt;"",参加登録申請者記入シート!H79,"-")</f>
        <v>-</v>
      </c>
      <c r="G25" s="381"/>
      <c r="H25" s="406"/>
      <c r="I25" s="368"/>
    </row>
    <row r="26" spans="1:9" x14ac:dyDescent="0.2">
      <c r="A26" s="403"/>
      <c r="B26" s="377">
        <f t="shared" si="0"/>
        <v>21</v>
      </c>
      <c r="C26" s="404" t="s">
        <v>79</v>
      </c>
      <c r="D26" s="405"/>
      <c r="E26" s="390" t="s">
        <v>259</v>
      </c>
      <c r="F26" s="423" t="str">
        <f>IF(参加登録申請者記入シート!H80&lt;&gt;"",参加登録申請者記入シート!H80,"-")</f>
        <v>-</v>
      </c>
      <c r="G26" s="381"/>
      <c r="H26" s="391"/>
      <c r="I26" s="368" t="s">
        <v>189</v>
      </c>
    </row>
    <row r="27" spans="1:9" x14ac:dyDescent="0.2">
      <c r="A27" s="403"/>
      <c r="B27" s="377">
        <f t="shared" si="0"/>
        <v>22</v>
      </c>
      <c r="C27" s="404" t="s">
        <v>80</v>
      </c>
      <c r="D27" s="405"/>
      <c r="E27" s="390" t="s">
        <v>259</v>
      </c>
      <c r="F27" s="423" t="str">
        <f>IF(参加登録申請者記入シート!H81&lt;&gt;"",参加登録申請者記入シート!H81,"")</f>
        <v/>
      </c>
      <c r="G27" s="381"/>
      <c r="H27" s="391"/>
      <c r="I27" s="368" t="s">
        <v>189</v>
      </c>
    </row>
    <row r="28" spans="1:9" x14ac:dyDescent="0.2">
      <c r="A28" s="403"/>
      <c r="B28" s="377">
        <f t="shared" si="0"/>
        <v>23</v>
      </c>
      <c r="C28" s="404" t="s">
        <v>81</v>
      </c>
      <c r="D28" s="405"/>
      <c r="E28" s="390" t="s">
        <v>259</v>
      </c>
      <c r="F28" s="423" t="str">
        <f>IF(参加登録申請者記入シート!H82&lt;&gt;"",参加登録申請者記入シート!H82,"")</f>
        <v/>
      </c>
      <c r="G28" s="381"/>
      <c r="H28" s="391"/>
      <c r="I28" s="368" t="s">
        <v>189</v>
      </c>
    </row>
    <row r="29" spans="1:9" x14ac:dyDescent="0.2">
      <c r="A29" s="403"/>
      <c r="B29" s="377">
        <f t="shared" si="0"/>
        <v>24</v>
      </c>
      <c r="C29" s="404" t="s">
        <v>82</v>
      </c>
      <c r="D29" s="405"/>
      <c r="E29" s="390" t="s">
        <v>259</v>
      </c>
      <c r="F29" s="425" t="str">
        <f>IF(参加登録申請者記入シート!H83&lt;&gt;"",参加登録申請者記入シート!H83,"")</f>
        <v/>
      </c>
      <c r="G29" s="381"/>
      <c r="H29" s="391"/>
      <c r="I29" s="368" t="s">
        <v>189</v>
      </c>
    </row>
    <row r="30" spans="1:9" x14ac:dyDescent="0.2">
      <c r="A30" s="403"/>
      <c r="B30" s="377">
        <f t="shared" si="0"/>
        <v>25</v>
      </c>
      <c r="C30" s="404" t="s">
        <v>83</v>
      </c>
      <c r="D30" s="405"/>
      <c r="E30" s="401" t="s">
        <v>259</v>
      </c>
      <c r="F30" s="425" t="str">
        <f>IF(参加登録申請者記入シート!H84&lt;&gt;"",参加登録申請者記入シート!H84,"")</f>
        <v/>
      </c>
      <c r="G30" s="381"/>
      <c r="H30" s="402"/>
      <c r="I30" s="368" t="s">
        <v>189</v>
      </c>
    </row>
    <row r="31" spans="1:9" x14ac:dyDescent="0.2">
      <c r="A31" s="403"/>
      <c r="B31" s="377">
        <f t="shared" si="0"/>
        <v>26</v>
      </c>
      <c r="C31" s="404" t="s">
        <v>84</v>
      </c>
      <c r="D31" s="405"/>
      <c r="E31" s="401" t="s">
        <v>259</v>
      </c>
      <c r="F31" s="425" t="str">
        <f>IF(参加登録申請者記入シート!H85&lt;&gt;"",参加登録申請者記入シート!H85,"")</f>
        <v/>
      </c>
      <c r="G31" s="381"/>
      <c r="H31" s="402"/>
      <c r="I31" s="368" t="s">
        <v>189</v>
      </c>
    </row>
    <row r="32" spans="1:9" x14ac:dyDescent="0.2">
      <c r="A32" s="403"/>
      <c r="B32" s="377">
        <f t="shared" si="0"/>
        <v>27</v>
      </c>
      <c r="C32" s="404" t="s">
        <v>85</v>
      </c>
      <c r="D32" s="405"/>
      <c r="E32" s="401" t="s">
        <v>259</v>
      </c>
      <c r="F32" s="425" t="str">
        <f>IF(参加登録申請者記入シート!H86&lt;&gt;"",参加登録申請者記入シート!H86,"")</f>
        <v/>
      </c>
      <c r="G32" s="381"/>
      <c r="H32" s="391"/>
      <c r="I32" s="368"/>
    </row>
    <row r="33" spans="1:9" x14ac:dyDescent="0.2">
      <c r="A33" s="403"/>
      <c r="B33" s="377">
        <f t="shared" si="0"/>
        <v>28</v>
      </c>
      <c r="C33" s="404" t="s">
        <v>86</v>
      </c>
      <c r="D33" s="405"/>
      <c r="E33" s="390" t="s">
        <v>259</v>
      </c>
      <c r="F33" s="425" t="str">
        <f>IF(参加登録申請者記入シート!H87&lt;&gt;"",参加登録申請者記入シート!H87,"")</f>
        <v/>
      </c>
      <c r="G33" s="381"/>
      <c r="H33" s="391"/>
      <c r="I33" s="368"/>
    </row>
    <row r="34" spans="1:9" x14ac:dyDescent="0.2">
      <c r="A34" s="403"/>
      <c r="B34" s="377">
        <f t="shared" si="0"/>
        <v>29</v>
      </c>
      <c r="C34" s="404" t="s">
        <v>318</v>
      </c>
      <c r="D34" s="405"/>
      <c r="E34" s="390" t="s">
        <v>259</v>
      </c>
      <c r="F34" s="425">
        <f>IF(参加登録申請者記入シート!H88&lt;&gt;"",参加登録申請者記入シート!H88,"")</f>
        <v>0</v>
      </c>
      <c r="G34" s="381"/>
      <c r="H34" s="391"/>
      <c r="I34" s="368" t="s">
        <v>189</v>
      </c>
    </row>
    <row r="35" spans="1:9" x14ac:dyDescent="0.2">
      <c r="A35" s="403"/>
      <c r="B35" s="377">
        <f t="shared" si="0"/>
        <v>30</v>
      </c>
      <c r="C35" s="404" t="s">
        <v>88</v>
      </c>
      <c r="D35" s="405"/>
      <c r="E35" s="401" t="s">
        <v>260</v>
      </c>
      <c r="F35" s="423" t="str">
        <f>IF(参加登録申請者記入シート!H89&lt;&gt;"",参加登録申請者記入シート!H89,"")</f>
        <v/>
      </c>
      <c r="G35" s="381"/>
      <c r="H35" s="391"/>
      <c r="I35" s="368" t="s">
        <v>189</v>
      </c>
    </row>
    <row r="36" spans="1:9" x14ac:dyDescent="0.2">
      <c r="A36" s="403"/>
      <c r="B36" s="377">
        <f t="shared" si="0"/>
        <v>31</v>
      </c>
      <c r="C36" s="404" t="s">
        <v>90</v>
      </c>
      <c r="D36" s="405"/>
      <c r="E36" s="401" t="s">
        <v>31</v>
      </c>
      <c r="F36" s="423" t="str">
        <f>IF(参加登録申請者記入シート!H90&lt;&gt;"",参加登録申請者記入シート!H90,"")</f>
        <v/>
      </c>
      <c r="G36" s="381"/>
      <c r="H36" s="391"/>
      <c r="I36" s="368" t="s">
        <v>189</v>
      </c>
    </row>
    <row r="37" spans="1:9" x14ac:dyDescent="0.2">
      <c r="A37" s="403"/>
      <c r="B37" s="377">
        <f t="shared" si="0"/>
        <v>32</v>
      </c>
      <c r="C37" s="404" t="s">
        <v>91</v>
      </c>
      <c r="D37" s="405"/>
      <c r="E37" s="401" t="s">
        <v>31</v>
      </c>
      <c r="F37" s="425" t="str">
        <f>IF(参加登録申請者記入シート!H91&lt;&gt;"",参加登録申請者記入シート!H91,"")</f>
        <v/>
      </c>
      <c r="G37" s="381"/>
      <c r="H37" s="391"/>
      <c r="I37" s="368" t="s">
        <v>189</v>
      </c>
    </row>
    <row r="38" spans="1:9" x14ac:dyDescent="0.2">
      <c r="A38" s="403"/>
      <c r="B38" s="377">
        <f t="shared" si="0"/>
        <v>33</v>
      </c>
      <c r="C38" s="404" t="s">
        <v>92</v>
      </c>
      <c r="D38" s="405"/>
      <c r="E38" s="401" t="s">
        <v>31</v>
      </c>
      <c r="F38" s="423" t="str">
        <f>IF(参加登録申請者記入シート!H92&lt;&gt;"",参加登録申請者記入シート!H92,"")</f>
        <v/>
      </c>
      <c r="G38" s="381"/>
      <c r="H38" s="391"/>
      <c r="I38" s="368" t="s">
        <v>189</v>
      </c>
    </row>
    <row r="39" spans="1:9" x14ac:dyDescent="0.2">
      <c r="A39" s="403"/>
      <c r="B39" s="377">
        <f t="shared" si="0"/>
        <v>34</v>
      </c>
      <c r="C39" s="404" t="s">
        <v>93</v>
      </c>
      <c r="D39" s="405"/>
      <c r="E39" s="401" t="s">
        <v>260</v>
      </c>
      <c r="F39" s="423" t="str">
        <f>IF(参加登録申請者記入シート!H93&lt;&gt;"",参加登録申請者記入シート!H93,"")</f>
        <v/>
      </c>
      <c r="G39" s="381"/>
      <c r="H39" s="391"/>
      <c r="I39" s="368" t="s">
        <v>189</v>
      </c>
    </row>
    <row r="40" spans="1:9" x14ac:dyDescent="0.2">
      <c r="A40" s="403"/>
      <c r="B40" s="377">
        <f t="shared" si="0"/>
        <v>35</v>
      </c>
      <c r="C40" s="404" t="s">
        <v>261</v>
      </c>
      <c r="D40" s="405"/>
      <c r="E40" s="401" t="s">
        <v>260</v>
      </c>
      <c r="F40" s="423" t="str">
        <f>IF(参加登録申請者記入シート!H94&lt;&gt;"",参加登録申請者記入シート!H94,"")</f>
        <v/>
      </c>
      <c r="G40" s="381"/>
      <c r="H40" s="391"/>
      <c r="I40" s="368" t="s">
        <v>189</v>
      </c>
    </row>
    <row r="41" spans="1:9" x14ac:dyDescent="0.2">
      <c r="A41" s="403"/>
      <c r="B41" s="377">
        <f t="shared" si="0"/>
        <v>36</v>
      </c>
      <c r="C41" s="404" t="s">
        <v>95</v>
      </c>
      <c r="D41" s="405"/>
      <c r="E41" s="390" t="s">
        <v>31</v>
      </c>
      <c r="F41" s="423" t="str">
        <f>IF(参加登録申請者記入シート!H95&lt;&gt;"",参加登録申請者記入シート!H95,"-")</f>
        <v>-</v>
      </c>
      <c r="G41" s="381"/>
      <c r="H41" s="391"/>
      <c r="I41" s="368" t="s">
        <v>189</v>
      </c>
    </row>
    <row r="42" spans="1:9" x14ac:dyDescent="0.2">
      <c r="A42" s="403"/>
      <c r="B42" s="377">
        <f t="shared" si="0"/>
        <v>37</v>
      </c>
      <c r="C42" s="404" t="s">
        <v>96</v>
      </c>
      <c r="D42" s="405"/>
      <c r="E42" s="401" t="s">
        <v>31</v>
      </c>
      <c r="F42" s="423" t="str">
        <f>IF(参加登録申請者記入シート!H96&lt;&gt;"",参加登録申請者記入シート!H96,"-")</f>
        <v>-</v>
      </c>
      <c r="G42" s="381"/>
      <c r="H42" s="402"/>
      <c r="I42" s="368" t="s">
        <v>189</v>
      </c>
    </row>
    <row r="43" spans="1:9" x14ac:dyDescent="0.2">
      <c r="A43" s="403"/>
      <c r="B43" s="377">
        <f t="shared" si="0"/>
        <v>38</v>
      </c>
      <c r="C43" s="404" t="s">
        <v>97</v>
      </c>
      <c r="D43" s="405"/>
      <c r="E43" s="401" t="s">
        <v>31</v>
      </c>
      <c r="F43" s="423" t="str">
        <f>IF(参加登録申請者記入シート!H97&lt;&gt;"",参加登録申請者記入シート!H97,"-")</f>
        <v>-</v>
      </c>
      <c r="G43" s="381"/>
      <c r="H43" s="407"/>
      <c r="I43" s="368" t="s">
        <v>189</v>
      </c>
    </row>
    <row r="44" spans="1:9" x14ac:dyDescent="0.2">
      <c r="A44" s="403"/>
      <c r="B44" s="377">
        <f t="shared" si="0"/>
        <v>39</v>
      </c>
      <c r="C44" s="404" t="s">
        <v>98</v>
      </c>
      <c r="D44" s="405"/>
      <c r="E44" s="401" t="s">
        <v>31</v>
      </c>
      <c r="F44" s="423" t="str">
        <f>IF(参加登録申請者記入シート!H98&lt;&gt;"",参加登録申請者記入シート!H98,"-")</f>
        <v>-</v>
      </c>
      <c r="G44" s="381"/>
      <c r="H44" s="407"/>
      <c r="I44" s="368" t="s">
        <v>189</v>
      </c>
    </row>
    <row r="45" spans="1:9" x14ac:dyDescent="0.2">
      <c r="A45" s="403"/>
      <c r="B45" s="377">
        <f t="shared" si="0"/>
        <v>40</v>
      </c>
      <c r="C45" s="404" t="s">
        <v>99</v>
      </c>
      <c r="D45" s="405"/>
      <c r="E45" s="401" t="s">
        <v>31</v>
      </c>
      <c r="F45" s="423" t="str">
        <f>IF(参加登録申請者記入シート!H99&lt;&gt;"",参加登録申請者記入シート!H99,"-")</f>
        <v>-</v>
      </c>
      <c r="G45" s="381"/>
      <c r="H45" s="407"/>
      <c r="I45" s="368" t="s">
        <v>189</v>
      </c>
    </row>
    <row r="46" spans="1:9" x14ac:dyDescent="0.2">
      <c r="A46" s="403"/>
      <c r="B46" s="377">
        <f t="shared" si="0"/>
        <v>41</v>
      </c>
      <c r="C46" s="404" t="s">
        <v>100</v>
      </c>
      <c r="D46" s="405"/>
      <c r="E46" s="401" t="s">
        <v>262</v>
      </c>
      <c r="F46" s="423" t="str">
        <f>IF(参加登録申請者記入シート!H100&lt;&gt;"",参加登録申請者記入シート!H100,"-")</f>
        <v>-</v>
      </c>
      <c r="G46" s="381"/>
      <c r="H46" s="407"/>
      <c r="I46" s="368" t="s">
        <v>189</v>
      </c>
    </row>
    <row r="47" spans="1:9" x14ac:dyDescent="0.2">
      <c r="A47" s="403"/>
      <c r="B47" s="377">
        <f t="shared" si="0"/>
        <v>42</v>
      </c>
      <c r="C47" s="404" t="s">
        <v>101</v>
      </c>
      <c r="D47" s="405"/>
      <c r="E47" s="401" t="s">
        <v>56</v>
      </c>
      <c r="F47" s="423" t="str">
        <f>IF(参加登録申請者記入シート!H101&lt;&gt;"",参加登録申請者記入シート!H101,"-")</f>
        <v>-</v>
      </c>
      <c r="G47" s="381"/>
      <c r="H47" s="407"/>
      <c r="I47" s="368" t="s">
        <v>189</v>
      </c>
    </row>
    <row r="48" spans="1:9" x14ac:dyDescent="0.2">
      <c r="A48" s="403"/>
      <c r="B48" s="377">
        <f t="shared" si="0"/>
        <v>43</v>
      </c>
      <c r="C48" s="404" t="s">
        <v>263</v>
      </c>
      <c r="D48" s="405"/>
      <c r="E48" s="401" t="s">
        <v>31</v>
      </c>
      <c r="F48" s="423" t="str">
        <f>IF(参加登録申請者記入シート!H102&lt;&gt;"",参加登録申請者記入シート!H102,"-")</f>
        <v>-</v>
      </c>
      <c r="G48" s="381"/>
      <c r="H48" s="407"/>
      <c r="I48" s="368" t="s">
        <v>189</v>
      </c>
    </row>
    <row r="49" spans="1:9" x14ac:dyDescent="0.2">
      <c r="A49" s="403"/>
      <c r="B49" s="377">
        <f t="shared" si="0"/>
        <v>44</v>
      </c>
      <c r="C49" s="404" t="s">
        <v>264</v>
      </c>
      <c r="D49" s="405"/>
      <c r="E49" s="401" t="s">
        <v>31</v>
      </c>
      <c r="F49" s="423" t="str">
        <f>IF(参加登録申請者記入シート!H103&lt;&gt;"",参加登録申請者記入シート!H103,"-")</f>
        <v>-</v>
      </c>
      <c r="G49" s="381"/>
      <c r="H49" s="407"/>
      <c r="I49" s="368" t="s">
        <v>189</v>
      </c>
    </row>
    <row r="50" spans="1:9" x14ac:dyDescent="0.2">
      <c r="A50" s="403"/>
      <c r="B50" s="377">
        <f t="shared" si="0"/>
        <v>45</v>
      </c>
      <c r="C50" s="408" t="s">
        <v>104</v>
      </c>
      <c r="D50" s="405" t="s">
        <v>105</v>
      </c>
      <c r="E50" s="401" t="s">
        <v>31</v>
      </c>
      <c r="F50" s="423" t="str">
        <f>IF(参加登録申請者記入シート!H104&lt;&gt;"",参加登録申請者記入シート!H104,"-")</f>
        <v>-</v>
      </c>
      <c r="G50" s="381"/>
      <c r="H50" s="407"/>
      <c r="I50" s="368" t="s">
        <v>189</v>
      </c>
    </row>
    <row r="51" spans="1:9" x14ac:dyDescent="0.2">
      <c r="A51" s="403"/>
      <c r="B51" s="377">
        <f t="shared" si="0"/>
        <v>46</v>
      </c>
      <c r="C51" s="409"/>
      <c r="D51" s="410" t="s">
        <v>106</v>
      </c>
      <c r="E51" s="401" t="s">
        <v>31</v>
      </c>
      <c r="F51" s="423" t="str">
        <f>IF(参加登録申請者記入シート!H105&lt;&gt;"",参加登録申請者記入シート!H105,"-")</f>
        <v>-</v>
      </c>
      <c r="G51" s="381"/>
      <c r="H51" s="407"/>
      <c r="I51" s="368" t="s">
        <v>189</v>
      </c>
    </row>
    <row r="52" spans="1:9" x14ac:dyDescent="0.2">
      <c r="A52" s="403"/>
      <c r="B52" s="377">
        <f t="shared" si="0"/>
        <v>47</v>
      </c>
      <c r="C52" s="409"/>
      <c r="D52" s="410" t="s">
        <v>108</v>
      </c>
      <c r="E52" s="401" t="s">
        <v>31</v>
      </c>
      <c r="F52" s="423" t="str">
        <f>IF(参加登録申請者記入シート!H106&lt;&gt;"",参加登録申請者記入シート!H106,"-")</f>
        <v>-</v>
      </c>
      <c r="G52" s="381"/>
      <c r="H52" s="407"/>
      <c r="I52" s="368" t="s">
        <v>189</v>
      </c>
    </row>
    <row r="53" spans="1:9" x14ac:dyDescent="0.2">
      <c r="A53" s="403"/>
      <c r="B53" s="377">
        <f t="shared" si="0"/>
        <v>48</v>
      </c>
      <c r="C53" s="411" t="s">
        <v>109</v>
      </c>
      <c r="D53" s="410" t="s">
        <v>110</v>
      </c>
      <c r="E53" s="401" t="s">
        <v>31</v>
      </c>
      <c r="F53" s="423" t="str">
        <f>IF(参加登録申請者記入シート!H107&lt;&gt;"",参加登録申請者記入シート!H107,"-")</f>
        <v>-</v>
      </c>
      <c r="G53" s="381"/>
      <c r="H53" s="407"/>
      <c r="I53" s="368" t="s">
        <v>189</v>
      </c>
    </row>
    <row r="54" spans="1:9" x14ac:dyDescent="0.2">
      <c r="A54" s="403"/>
      <c r="B54" s="377">
        <f t="shared" si="0"/>
        <v>49</v>
      </c>
      <c r="C54" s="412"/>
      <c r="D54" s="410" t="s">
        <v>106</v>
      </c>
      <c r="E54" s="401" t="s">
        <v>31</v>
      </c>
      <c r="F54" s="423" t="str">
        <f>IF(参加登録申請者記入シート!H108&lt;&gt;"",参加登録申請者記入シート!H108,"-")</f>
        <v>-</v>
      </c>
      <c r="G54" s="381"/>
      <c r="H54" s="407"/>
      <c r="I54" s="368" t="s">
        <v>189</v>
      </c>
    </row>
    <row r="55" spans="1:9" x14ac:dyDescent="0.2">
      <c r="A55" s="403"/>
      <c r="B55" s="377">
        <f t="shared" si="0"/>
        <v>50</v>
      </c>
      <c r="C55" s="413"/>
      <c r="D55" s="410" t="s">
        <v>108</v>
      </c>
      <c r="E55" s="401" t="s">
        <v>31</v>
      </c>
      <c r="F55" s="423" t="str">
        <f>IF(参加登録申請者記入シート!H109&lt;&gt;"",参加登録申請者記入シート!H109,"-")</f>
        <v>-</v>
      </c>
      <c r="G55" s="381"/>
      <c r="H55" s="407"/>
      <c r="I55" s="368" t="s">
        <v>189</v>
      </c>
    </row>
    <row r="56" spans="1:9" x14ac:dyDescent="0.2">
      <c r="A56" s="403"/>
      <c r="B56" s="377">
        <f t="shared" si="0"/>
        <v>51</v>
      </c>
      <c r="C56" s="411" t="s">
        <v>111</v>
      </c>
      <c r="D56" s="410" t="s">
        <v>110</v>
      </c>
      <c r="E56" s="401" t="s">
        <v>31</v>
      </c>
      <c r="F56" s="423" t="str">
        <f>IF(参加登録申請者記入シート!H110&lt;&gt;"",参加登録申請者記入シート!H110,"-")</f>
        <v>-</v>
      </c>
      <c r="G56" s="381"/>
      <c r="H56" s="407"/>
      <c r="I56" s="368" t="s">
        <v>189</v>
      </c>
    </row>
    <row r="57" spans="1:9" x14ac:dyDescent="0.2">
      <c r="A57" s="403"/>
      <c r="B57" s="377">
        <f t="shared" si="0"/>
        <v>52</v>
      </c>
      <c r="C57" s="412"/>
      <c r="D57" s="410" t="s">
        <v>106</v>
      </c>
      <c r="E57" s="401" t="s">
        <v>31</v>
      </c>
      <c r="F57" s="423" t="str">
        <f>IF(参加登録申請者記入シート!H111&lt;&gt;"",参加登録申請者記入シート!H111,"-")</f>
        <v>-</v>
      </c>
      <c r="G57" s="381"/>
      <c r="H57" s="407"/>
      <c r="I57" s="368" t="s">
        <v>189</v>
      </c>
    </row>
    <row r="58" spans="1:9" x14ac:dyDescent="0.2">
      <c r="A58" s="403"/>
      <c r="B58" s="377">
        <f t="shared" si="0"/>
        <v>53</v>
      </c>
      <c r="C58" s="413"/>
      <c r="D58" s="410" t="s">
        <v>108</v>
      </c>
      <c r="E58" s="401" t="s">
        <v>31</v>
      </c>
      <c r="F58" s="423" t="str">
        <f>IF(参加登録申請者記入シート!H112&lt;&gt;"",参加登録申請者記入シート!H112,"-")</f>
        <v>-</v>
      </c>
      <c r="G58" s="381"/>
      <c r="H58" s="407"/>
      <c r="I58" s="368" t="s">
        <v>189</v>
      </c>
    </row>
    <row r="59" spans="1:9" x14ac:dyDescent="0.2">
      <c r="A59" s="403"/>
      <c r="B59" s="377">
        <f t="shared" si="0"/>
        <v>54</v>
      </c>
      <c r="C59" s="411" t="s">
        <v>112</v>
      </c>
      <c r="D59" s="410" t="s">
        <v>110</v>
      </c>
      <c r="E59" s="401" t="s">
        <v>31</v>
      </c>
      <c r="F59" s="423" t="str">
        <f>IF(参加登録申請者記入シート!H113&lt;&gt;"",参加登録申請者記入シート!H113,"-")</f>
        <v>-</v>
      </c>
      <c r="G59" s="381"/>
      <c r="H59" s="407"/>
      <c r="I59" s="368" t="s">
        <v>189</v>
      </c>
    </row>
    <row r="60" spans="1:9" x14ac:dyDescent="0.2">
      <c r="A60" s="403"/>
      <c r="B60" s="377">
        <f t="shared" si="0"/>
        <v>55</v>
      </c>
      <c r="C60" s="412"/>
      <c r="D60" s="410" t="s">
        <v>106</v>
      </c>
      <c r="E60" s="401" t="s">
        <v>31</v>
      </c>
      <c r="F60" s="423" t="str">
        <f>IF(参加登録申請者記入シート!H114&lt;&gt;"",参加登録申請者記入シート!H114,"-")</f>
        <v>-</v>
      </c>
      <c r="G60" s="381"/>
      <c r="H60" s="407"/>
      <c r="I60" s="368" t="s">
        <v>189</v>
      </c>
    </row>
    <row r="61" spans="1:9" x14ac:dyDescent="0.2">
      <c r="A61" s="403"/>
      <c r="B61" s="377">
        <f t="shared" si="0"/>
        <v>56</v>
      </c>
      <c r="C61" s="413"/>
      <c r="D61" s="410" t="s">
        <v>108</v>
      </c>
      <c r="E61" s="401" t="s">
        <v>31</v>
      </c>
      <c r="F61" s="423" t="str">
        <f>IF(参加登録申請者記入シート!H115&lt;&gt;"",参加登録申請者記入シート!H115,"-")</f>
        <v>-</v>
      </c>
      <c r="G61" s="381"/>
      <c r="H61" s="407"/>
      <c r="I61" s="368" t="s">
        <v>189</v>
      </c>
    </row>
    <row r="62" spans="1:9" x14ac:dyDescent="0.2">
      <c r="A62" s="414"/>
      <c r="B62" s="377">
        <f t="shared" si="0"/>
        <v>57</v>
      </c>
      <c r="C62" s="411" t="s">
        <v>113</v>
      </c>
      <c r="D62" s="410" t="s">
        <v>110</v>
      </c>
      <c r="E62" s="401" t="s">
        <v>31</v>
      </c>
      <c r="F62" s="423" t="str">
        <f>IF(参加登録申請者記入シート!H116&lt;&gt;"",参加登録申請者記入シート!H116,"-")</f>
        <v>-</v>
      </c>
      <c r="G62" s="381"/>
      <c r="H62" s="407"/>
      <c r="I62" s="368" t="s">
        <v>189</v>
      </c>
    </row>
    <row r="63" spans="1:9" x14ac:dyDescent="0.2">
      <c r="A63" s="414"/>
      <c r="B63" s="377">
        <f t="shared" si="0"/>
        <v>58</v>
      </c>
      <c r="C63" s="412"/>
      <c r="D63" s="410" t="s">
        <v>106</v>
      </c>
      <c r="E63" s="401" t="s">
        <v>31</v>
      </c>
      <c r="F63" s="423" t="str">
        <f>IF(参加登録申請者記入シート!H117&lt;&gt;"",参加登録申請者記入シート!H117,"-")</f>
        <v>-</v>
      </c>
      <c r="G63" s="381"/>
      <c r="H63" s="407"/>
      <c r="I63" s="368" t="s">
        <v>189</v>
      </c>
    </row>
    <row r="64" spans="1:9" x14ac:dyDescent="0.2">
      <c r="A64" s="414"/>
      <c r="B64" s="377">
        <f t="shared" si="0"/>
        <v>59</v>
      </c>
      <c r="C64" s="413"/>
      <c r="D64" s="410" t="s">
        <v>108</v>
      </c>
      <c r="E64" s="401" t="s">
        <v>31</v>
      </c>
      <c r="F64" s="423" t="str">
        <f>IF(参加登録申請者記入シート!H118&lt;&gt;"",参加登録申請者記入シート!H118,"-")</f>
        <v>-</v>
      </c>
      <c r="G64" s="381"/>
      <c r="H64" s="407"/>
      <c r="I64" s="368" t="s">
        <v>189</v>
      </c>
    </row>
    <row r="65" spans="1:9" x14ac:dyDescent="0.2">
      <c r="A65" s="414"/>
      <c r="B65" s="377">
        <f t="shared" si="0"/>
        <v>60</v>
      </c>
      <c r="C65" s="415" t="s">
        <v>114</v>
      </c>
      <c r="D65" s="410"/>
      <c r="E65" s="401" t="s">
        <v>31</v>
      </c>
      <c r="F65" s="423" t="str">
        <f>IF(参加登録申請者記入シート!H119&lt;&gt;"",参加登録申請者記入シート!H119,"-")</f>
        <v>-</v>
      </c>
      <c r="G65" s="381"/>
      <c r="H65" s="407"/>
      <c r="I65" s="368" t="s">
        <v>189</v>
      </c>
    </row>
    <row r="66" spans="1:9" x14ac:dyDescent="0.2">
      <c r="A66" s="414"/>
      <c r="B66" s="377">
        <f t="shared" si="0"/>
        <v>61</v>
      </c>
      <c r="C66" s="404" t="s">
        <v>115</v>
      </c>
      <c r="D66" s="416"/>
      <c r="E66" s="401" t="s">
        <v>31</v>
      </c>
      <c r="F66" s="423" t="str">
        <f>IF(参加登録申請者記入シート!H120&lt;&gt;"",参加登録申請者記入シート!H120,"-")</f>
        <v>-</v>
      </c>
      <c r="G66" s="381"/>
      <c r="H66" s="407"/>
      <c r="I66" s="368" t="s">
        <v>189</v>
      </c>
    </row>
    <row r="67" spans="1:9" x14ac:dyDescent="0.2">
      <c r="A67" s="414"/>
      <c r="B67" s="377">
        <f t="shared" si="0"/>
        <v>62</v>
      </c>
      <c r="C67" s="417" t="s">
        <v>298</v>
      </c>
      <c r="D67" s="405"/>
      <c r="E67" s="401" t="s">
        <v>31</v>
      </c>
      <c r="F67" s="423" t="str">
        <f>IF(参加登録申請者記入シート!H127&lt;&gt;"",参加登録申請者記入シート!H127,"-")</f>
        <v>-</v>
      </c>
      <c r="G67" s="381"/>
      <c r="H67" s="407"/>
      <c r="I67" s="368" t="s">
        <v>189</v>
      </c>
    </row>
    <row r="68" spans="1:9" ht="15.6" x14ac:dyDescent="0.2">
      <c r="A68" s="414"/>
      <c r="B68" s="377">
        <f t="shared" si="0"/>
        <v>63</v>
      </c>
      <c r="C68" s="417" t="s">
        <v>473</v>
      </c>
      <c r="D68" s="410"/>
      <c r="E68" s="401" t="s">
        <v>31</v>
      </c>
      <c r="F68" s="423" t="str">
        <f>IF(参加登録申請者記入シート!H128&lt;&gt;"",参加登録申請者記入シート!H128,"-")</f>
        <v>-</v>
      </c>
      <c r="G68" s="381"/>
      <c r="H68" s="407"/>
      <c r="I68" s="368" t="s">
        <v>189</v>
      </c>
    </row>
    <row r="69" spans="1:9" x14ac:dyDescent="0.2">
      <c r="A69" s="414"/>
      <c r="B69" s="377">
        <f t="shared" si="0"/>
        <v>64</v>
      </c>
      <c r="C69" s="417" t="s">
        <v>117</v>
      </c>
      <c r="D69" s="410"/>
      <c r="E69" s="401" t="s">
        <v>31</v>
      </c>
      <c r="F69" s="423" t="str">
        <f>IF(参加登録申請者記入シート!H129&lt;&gt;"",参加登録申請者記入シート!H129,"-")</f>
        <v>-</v>
      </c>
      <c r="G69" s="381"/>
      <c r="H69" s="407"/>
      <c r="I69" s="368" t="s">
        <v>189</v>
      </c>
    </row>
    <row r="70" spans="1:9" ht="13.8" thickBot="1" x14ac:dyDescent="0.25">
      <c r="A70" s="414"/>
      <c r="B70" s="418">
        <f t="shared" si="0"/>
        <v>65</v>
      </c>
      <c r="C70" s="419" t="s">
        <v>265</v>
      </c>
      <c r="D70" s="420"/>
      <c r="E70" s="395" t="s">
        <v>31</v>
      </c>
      <c r="F70" s="423" t="s">
        <v>302</v>
      </c>
      <c r="G70" s="421"/>
      <c r="H70" s="397"/>
      <c r="I70" s="368"/>
    </row>
    <row r="71" spans="1:9" x14ac:dyDescent="0.2">
      <c r="A71" s="414"/>
      <c r="B71" s="427">
        <v>66</v>
      </c>
      <c r="C71" s="428" t="s">
        <v>324</v>
      </c>
      <c r="D71" s="429"/>
      <c r="E71" s="430"/>
      <c r="F71" s="423" t="str">
        <f>IF(参加登録申請者記入シート!H121&lt;&gt;"",参加登録申請者記入シート!H121,"-")</f>
        <v>-</v>
      </c>
      <c r="G71" s="431"/>
      <c r="H71" s="407"/>
      <c r="I71" s="368" t="s">
        <v>189</v>
      </c>
    </row>
    <row r="72" spans="1:9" ht="13.8" thickBot="1" x14ac:dyDescent="0.25">
      <c r="A72" s="414"/>
      <c r="B72" s="418">
        <f t="shared" si="0"/>
        <v>67</v>
      </c>
      <c r="C72" s="419" t="s">
        <v>467</v>
      </c>
      <c r="D72" s="420"/>
      <c r="E72" s="395" t="s">
        <v>31</v>
      </c>
      <c r="F72" s="423" t="str">
        <f>IF(参加登録申請者記入シート!H122&lt;&gt;"",参加登録申請者記入シート!H122,"-")</f>
        <v>-</v>
      </c>
      <c r="G72" s="421"/>
      <c r="H72" s="397"/>
      <c r="I72" s="364" t="s">
        <v>11</v>
      </c>
    </row>
    <row r="73" spans="1:9" ht="13.8" thickBot="1" x14ac:dyDescent="0.25">
      <c r="A73" s="414"/>
      <c r="B73" s="418">
        <f t="shared" si="0"/>
        <v>68</v>
      </c>
      <c r="C73" s="419" t="s">
        <v>468</v>
      </c>
      <c r="D73" s="420"/>
      <c r="E73" s="395" t="s">
        <v>31</v>
      </c>
      <c r="F73" s="423" t="str">
        <f>IF(参加登録申請者記入シート!H123&lt;&gt;"",参加登録申請者記入シート!H123,"-")</f>
        <v>-</v>
      </c>
      <c r="G73" s="421"/>
      <c r="H73" s="397"/>
      <c r="I73" s="364" t="s">
        <v>11</v>
      </c>
    </row>
    <row r="74" spans="1:9" ht="13.8" thickBot="1" x14ac:dyDescent="0.25">
      <c r="A74" s="414"/>
      <c r="B74" s="418">
        <f t="shared" ref="B74:B76" si="1">ROW()-5</f>
        <v>69</v>
      </c>
      <c r="C74" s="419" t="s">
        <v>469</v>
      </c>
      <c r="D74" s="420"/>
      <c r="E74" s="395" t="s">
        <v>31</v>
      </c>
      <c r="F74" s="423" t="str">
        <f>IF(参加登録申請者記入シート!H124&lt;&gt;"",参加登録申請者記入シート!H124,"-")</f>
        <v>-</v>
      </c>
      <c r="G74" s="421"/>
      <c r="H74" s="397"/>
      <c r="I74" s="364" t="s">
        <v>11</v>
      </c>
    </row>
    <row r="75" spans="1:9" ht="13.8" thickBot="1" x14ac:dyDescent="0.25">
      <c r="A75" s="414"/>
      <c r="B75" s="418">
        <f t="shared" si="1"/>
        <v>70</v>
      </c>
      <c r="C75" s="419" t="s">
        <v>470</v>
      </c>
      <c r="D75" s="420"/>
      <c r="E75" s="395" t="s">
        <v>31</v>
      </c>
      <c r="F75" s="423" t="str">
        <f>IF(参加登録申請者記入シート!H125&lt;&gt;"",参加登録申請者記入シート!H125,"-")</f>
        <v>-</v>
      </c>
      <c r="G75" s="421"/>
      <c r="H75" s="397"/>
      <c r="I75" s="364" t="s">
        <v>11</v>
      </c>
    </row>
    <row r="76" spans="1:9" ht="13.8" thickBot="1" x14ac:dyDescent="0.25">
      <c r="A76" s="414"/>
      <c r="B76" s="418">
        <f t="shared" si="1"/>
        <v>71</v>
      </c>
      <c r="C76" s="419" t="s">
        <v>471</v>
      </c>
      <c r="D76" s="420"/>
      <c r="E76" s="395" t="s">
        <v>31</v>
      </c>
      <c r="F76" s="423" t="str">
        <f>IF(参加登録申請者記入シート!H126&lt;&gt;"",参加登録申請者記入シート!H126,"-")</f>
        <v>-</v>
      </c>
      <c r="G76" s="421"/>
      <c r="H76" s="397"/>
      <c r="I76" s="364" t="s">
        <v>11</v>
      </c>
    </row>
    <row r="77" spans="1:9" x14ac:dyDescent="0.2">
      <c r="A77" s="364" t="s">
        <v>11</v>
      </c>
      <c r="B77" s="364" t="s">
        <v>11</v>
      </c>
      <c r="C77" s="364" t="s">
        <v>11</v>
      </c>
      <c r="D77" s="364" t="s">
        <v>11</v>
      </c>
      <c r="E77" s="364" t="s">
        <v>11</v>
      </c>
      <c r="F77" s="364" t="s">
        <v>11</v>
      </c>
      <c r="G77" s="364" t="s">
        <v>11</v>
      </c>
      <c r="H77" s="364" t="s">
        <v>11</v>
      </c>
    </row>
  </sheetData>
  <mergeCells count="7">
    <mergeCell ref="H4:H5"/>
    <mergeCell ref="A4:A5"/>
    <mergeCell ref="B4:B5"/>
    <mergeCell ref="C4:D5"/>
    <mergeCell ref="E4:E5"/>
    <mergeCell ref="F4:F5"/>
    <mergeCell ref="G4:G5"/>
  </mergeCells>
  <phoneticPr fontId="3"/>
  <conditionalFormatting sqref="H7:H23 H26:H31 H34:H69 H71:H76">
    <cfRule type="expression" dxfId="11" priority="11">
      <formula>AND(G7="◎",#REF!="")</formula>
    </cfRule>
  </conditionalFormatting>
  <conditionalFormatting sqref="G7:G23 G26:G31 G34:G69 G71:G76">
    <cfRule type="expression" dxfId="10" priority="10">
      <formula>AND(F7="◎",#REF!="")</formula>
    </cfRule>
  </conditionalFormatting>
  <conditionalFormatting sqref="C66:D66">
    <cfRule type="expression" dxfId="9" priority="9">
      <formula>$H$121="なし"</formula>
    </cfRule>
  </conditionalFormatting>
  <conditionalFormatting sqref="G2:H3 G6:H6">
    <cfRule type="expression" dxfId="8" priority="12">
      <formula>AND(F2="◎",#REF!="")</formula>
    </cfRule>
  </conditionalFormatting>
  <conditionalFormatting sqref="H24">
    <cfRule type="expression" dxfId="7" priority="8">
      <formula>AND(G24="◎",#REF!="")</formula>
    </cfRule>
  </conditionalFormatting>
  <conditionalFormatting sqref="G24">
    <cfRule type="expression" dxfId="6" priority="7">
      <formula>AND(F24="◎",#REF!="")</formula>
    </cfRule>
  </conditionalFormatting>
  <conditionalFormatting sqref="H25">
    <cfRule type="expression" dxfId="5" priority="6">
      <formula>AND(G25="◎",#REF!="")</formula>
    </cfRule>
  </conditionalFormatting>
  <conditionalFormatting sqref="G25">
    <cfRule type="expression" dxfId="4" priority="5">
      <formula>AND(F25="◎",#REF!="")</formula>
    </cfRule>
  </conditionalFormatting>
  <conditionalFormatting sqref="H32:H33">
    <cfRule type="expression" dxfId="3" priority="4">
      <formula>AND(G32="◎",#REF!="")</formula>
    </cfRule>
  </conditionalFormatting>
  <conditionalFormatting sqref="G32:G33">
    <cfRule type="expression" dxfId="2" priority="3">
      <formula>AND(F32="◎",#REF!="")</formula>
    </cfRule>
  </conditionalFormatting>
  <conditionalFormatting sqref="H70">
    <cfRule type="expression" dxfId="1" priority="2">
      <formula>AND(G70="◎",#REF!="")</formula>
    </cfRule>
  </conditionalFormatting>
  <conditionalFormatting sqref="G70">
    <cfRule type="expression" dxfId="0" priority="1">
      <formula>AND(F70="◎",#REF!="")</formula>
    </cfRule>
  </conditionalFormatting>
  <dataValidations count="2">
    <dataValidation type="custom" allowBlank="1" showInputMessage="1" showErrorMessage="1" sqref="H7" xr:uid="{A396A9A3-8BF1-413A-8207-B64D74AB1AC2}">
      <formula1>IF(G7="◎",#REF!="","この項目は入力必須です")</formula1>
    </dataValidation>
    <dataValidation type="list" allowBlank="1" showInputMessage="1" showErrorMessage="1" sqref="G6:G76" xr:uid="{DC3A0EF2-B2F0-43E5-A7C9-D7D1A2AC65F4}">
      <formula1>"合格,仮合格,不合格,-"</formula1>
    </dataValidation>
  </dataValidations>
  <pageMargins left="0.7" right="0.7" top="0.75" bottom="0.75" header="0.3" footer="0.3"/>
  <pageSetup paperSize="8" scale="38" orientation="landscape" r:id="rId1"/>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B F Z B W b G e X F a n A A A A + Q A A A B I A H A B D b 2 5 m a W c v U G F j a 2 F n Z S 5 4 b W w g o h g A K K A U A A A A A A A A A A A A A A A A A A A A A A A A A A A A h c 8 x D o I w G A X g q 5 D u t L U a I + S n D G 5 G E h I T 4 9 q U C l U o h h b L 3 R w 8 k l e Q R F E 3 x / f y D e 8 9 b n d I h 6 Y O r q q z u j U J m m G K A m V k W 2 h T J q h 3 x 3 C F U g 6 5 k G d R q m D E x s a D L R J U O X e J C f H e Y z / H b V c S R u m M H L L t T l a q E e i D 9 X 8 c a m O d M F I h D v v X G M 5 w t M B L x i J M R w t k 6 i H T 5 m v Y O B l T I D 8 l r P v a 9 Z 3 i J x F u c i B T B P K + w Z 9 Q S w M E F A A C A A g A B F Z B 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R W Q V k o i k e 4 D g A A A B E A A A A T A B w A R m 9 y b X V s Y X M v U 2 V j d G l v b j E u b S C i G A A o o B Q A A A A A A A A A A A A A A A A A A A A A A A A A A A A r T k 0 u y c z P U w i G 0 I b W A F B L A Q I t A B Q A A g A I A A R W Q V m x n l x W p w A A A P k A A A A S A A A A A A A A A A A A A A A A A A A A A A B D b 2 5 m a W c v U G F j a 2 F n Z S 5 4 b W x Q S w E C L Q A U A A I A C A A E V k F Z D 8 r p q 6 Q A A A D p A A A A E w A A A A A A A A A A A A A A A A D z A A A A W 0 N v b n R l b n R f V H l w Z X N d L n h t b F B L A Q I t A B Q A A g A I A A R W Q V k 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R z 3 M B c 4 E s Q K X 2 l i P c O R e G A A A A A A I A A A A A A A N m A A D A A A A A E A A A A P p D J 8 H 1 G N G 8 w i A M C U u T A i Q A A A A A B I A A A K A A A A A Q A A A A P d p y 3 w 1 O 6 l f 3 8 U k 9 S G Q 3 q 1 A A A A B G o s D M h r L 9 0 F U u v W n 2 G B v 4 8 E 7 v u l 4 K j y r y H o H l P 7 v V Y k I u 7 Q F u 0 9 r x D C C I I A N 3 v E C r W W J t A u K r q k Q 0 u d 4 P M f N p b t F c O Q d z k T 5 U 0 8 H W E l b K 5 R Q A A A A 7 3 3 E l Y 1 b a c N R O L k 3 H a L c C 3 l g A P w = = < / D a t a M a s h u p > 
</file>

<file path=customXml/itemProps1.xml><?xml version="1.0" encoding="utf-8"?>
<ds:datastoreItem xmlns:ds="http://schemas.openxmlformats.org/officeDocument/2006/customXml" ds:itemID="{512009FD-7CF6-40BA-B676-6C399D4579E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19</vt:i4>
      </vt:variant>
    </vt:vector>
  </HeadingPairs>
  <TitlesOfParts>
    <vt:vector size="26" baseType="lpstr">
      <vt:lpstr>（記入例）</vt:lpstr>
      <vt:lpstr>参加登録申請者記入シート</vt:lpstr>
      <vt:lpstr>事業計画書</vt:lpstr>
      <vt:lpstr>電源等情報登録項目</vt:lpstr>
      <vt:lpstr>バイオマス発電設備に係る燃料調達計画</vt:lpstr>
      <vt:lpstr>プルダウンテーブル(非表示)</vt:lpstr>
      <vt:lpstr>電源等情報登録様式_ツール取込用(非表示)</vt:lpstr>
      <vt:lpstr>'（記入例）'!Print_Area</vt:lpstr>
      <vt:lpstr>参加登録申請者記入シート!Print_Area</vt:lpstr>
      <vt:lpstr>'電源等情報登録様式_ツール取込用(非表示)'!Print_Area</vt:lpstr>
      <vt:lpstr>'（記入例）'!Print_Titles</vt:lpstr>
      <vt:lpstr>参加登録申請者記入シート!Print_Titles</vt:lpstr>
      <vt:lpstr>リプレース等</vt:lpstr>
      <vt:lpstr>リプレース等火力</vt:lpstr>
      <vt:lpstr>リプレース等原子力</vt:lpstr>
      <vt:lpstr>リプレース等水力</vt:lpstr>
      <vt:lpstr>リプレース等地熱</vt:lpstr>
      <vt:lpstr>リプレース等蓄電池</vt:lpstr>
      <vt:lpstr>既設火力の改修</vt:lpstr>
      <vt:lpstr>既設火力の改修火力</vt:lpstr>
      <vt:lpstr>新設</vt:lpstr>
      <vt:lpstr>新設火力</vt:lpstr>
      <vt:lpstr>新設原子力</vt:lpstr>
      <vt:lpstr>新設水力</vt:lpstr>
      <vt:lpstr>新設地熱</vt:lpstr>
      <vt:lpstr>新設蓄電池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2024-05-29T03:56:32Z</dcterms:created>
  <dcterms:modified xsi:type="dcterms:W3CDTF">2024-10-17T10:03:17Z</dcterms:modified>
</cp:coreProperties>
</file>