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updateLinks="never"/>
  <mc:AlternateContent xmlns:mc="http://schemas.openxmlformats.org/markup-compatibility/2006">
    <mc:Choice Requires="x15">
      <x15ac:absPath xmlns:x15ac="http://schemas.microsoft.com/office/spreadsheetml/2010/11/ac" url="\\172.18.25.72\容量市場_長期市場\10_システム・ツール\参加登録\電源等情報登録様式案\★公表ファイル\"/>
    </mc:Choice>
  </mc:AlternateContent>
  <xr:revisionPtr revIDLastSave="0" documentId="13_ncr:1_{37516C8F-B80B-4214-B6F5-25BC8451425E}" xr6:coauthVersionLast="36" xr6:coauthVersionMax="47" xr10:uidLastSave="{00000000-0000-0000-0000-000000000000}"/>
  <workbookProtection workbookAlgorithmName="SHA-512" workbookHashValue="jkvkeNFnhJcY3XumeOaMcz/OSRvp7mSnnUljLtc7ZDzat/T4CyhmA3uABjf7H+bjXiwMGOBm59CM6ohCAx2qXQ==" workbookSaltValue="3x83Ol7dKzSz3+fOZH9VGg==" workbookSpinCount="100000" lockStructure="1"/>
  <bookViews>
    <workbookView xWindow="0" yWindow="0" windowWidth="28800" windowHeight="12792" tabRatio="715" activeTab="1" xr2:uid="{CA1C7090-F212-4715-8C0A-45839F58B9A9}"/>
  </bookViews>
  <sheets>
    <sheet name="(記入例)" sheetId="7" r:id="rId1"/>
    <sheet name="参加登録申請者記入シート" sheetId="3" r:id="rId2"/>
    <sheet name="事業計画書" sheetId="4" r:id="rId3"/>
    <sheet name="電源等情報登録様式" sheetId="5" r:id="rId4"/>
    <sheet name="プルダウンテーブル(非表示)" sheetId="2" state="hidden" r:id="rId5"/>
    <sheet name="合否（非表示）" sheetId="6" state="hidden" r:id="rId6"/>
    <sheet name="電源等情報登録様式_ツール取込用(非表示)" sheetId="8" state="hidden" r:id="rId7"/>
  </sheets>
  <externalReferences>
    <externalReference r:id="rId8"/>
  </externalReferences>
  <definedNames>
    <definedName name="_xlnm._FilterDatabase" localSheetId="0" hidden="1">'(記入例)'!$A$8:$J$167</definedName>
    <definedName name="_xlnm._FilterDatabase" localSheetId="1" hidden="1">参加登録申請者記入シート!$A$8:$J$167</definedName>
    <definedName name="_xlnm.Print_Area" localSheetId="2">事業計画書!$A$1:$E$157</definedName>
    <definedName name="あ" localSheetId="0">'[1]プルダウンテーブル(非表示)'!#REF!</definedName>
    <definedName name="あ" localSheetId="6">'[1]プルダウンテーブル(非表示)'!#REF!</definedName>
    <definedName name="あ">'[1]プルダウンテーブル(非表示)'!#REF!</definedName>
    <definedName name="リプレース">'プルダウンテーブル(非表示)'!$G$2:$G$4</definedName>
    <definedName name="リプレース水力">'プルダウンテーブル(非表示)'!$I$2:$I$4</definedName>
    <definedName name="リプレース水力一般_流込式">'プルダウンテーブル(非表示)'!$K$2</definedName>
    <definedName name="リプレース水力揚水">'プルダウンテーブル(非表示)'!$K$2:$K$2</definedName>
    <definedName name="リプレース地根知" localSheetId="0">'[1]プルダウンテーブル(非表示)'!#REF!</definedName>
    <definedName name="リプレース地根知" localSheetId="6">'[1]プルダウンテーブル(非表示)'!#REF!</definedName>
    <definedName name="リプレース地根知">'[1]プルダウンテーブル(非表示)'!#REF!</definedName>
    <definedName name="リプレース揚水" localSheetId="0">#REF!</definedName>
    <definedName name="リプレース揚水" localSheetId="5">'[1]プルダウンテーブル(非表示)'!#REF!</definedName>
    <definedName name="リプレース揚水" localSheetId="6">#REF!</definedName>
    <definedName name="リプレース揚水">#REF!</definedName>
    <definedName name="火力" localSheetId="0">#REF!</definedName>
    <definedName name="火力" localSheetId="5">'[1]プルダウンテーブル(非表示)'!#REF!</definedName>
    <definedName name="火力" localSheetId="6">#REF!</definedName>
    <definedName name="火力">#REF!</definedName>
    <definedName name="新設">'プルダウンテーブル(非表示)'!$F$2:$F$4</definedName>
    <definedName name="新設水力">'プルダウンテーブル(非表示)'!$H$2:$H$4</definedName>
    <definedName name="新設電源" localSheetId="0">#REF!</definedName>
    <definedName name="新設電源" localSheetId="5">'[1]プルダウンテーブル(非表示)'!#REF!</definedName>
    <definedName name="新設電源" localSheetId="6">#REF!</definedName>
    <definedName name="新設電源">#REF!</definedName>
    <definedName name="新設電源種" localSheetId="0">#REF!</definedName>
    <definedName name="新設電源種" localSheetId="5">'[1]プルダウンテーブル(非表示)'!#REF!</definedName>
    <definedName name="新設電源種" localSheetId="6">#REF!</definedName>
    <definedName name="新設電源種">#REF!</definedName>
    <definedName name="水力">'プルダウンテーブル(非表示)'!$H$2</definedName>
    <definedName name="太陽光">'プルダウンテーブル(非表示)'!$I$2</definedName>
    <definedName name="電源種" localSheetId="0">#REF!</definedName>
    <definedName name="電源種" localSheetId="5">'[1]プルダウンテーブル(非表示)'!#REF!</definedName>
    <definedName name="電源種" localSheetId="6">#REF!</definedName>
    <definedName name="電源種">#REF!</definedName>
    <definedName name="風力">'プルダウンテーブル(非表示)'!$J$2:$J$3</definedName>
  </definedNames>
  <calcPr calcId="191029"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9" i="7" l="1"/>
  <c r="H89" i="3" l="1"/>
  <c r="F59" i="5" l="1"/>
  <c r="F42" i="5"/>
  <c r="F41" i="5"/>
  <c r="F40" i="5"/>
  <c r="E71" i="4"/>
  <c r="E48" i="4"/>
  <c r="E49" i="4"/>
  <c r="F32" i="8" l="1"/>
  <c r="F33" i="8"/>
  <c r="F24" i="8"/>
  <c r="F25" i="8"/>
  <c r="B69"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70"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5" i="8"/>
  <c r="F34" i="8"/>
  <c r="F31" i="8"/>
  <c r="F30" i="8"/>
  <c r="F29" i="8"/>
  <c r="F28" i="8"/>
  <c r="F27" i="8"/>
  <c r="F26" i="8"/>
  <c r="F22" i="8"/>
  <c r="B22" i="8"/>
  <c r="F21" i="8"/>
  <c r="B21" i="8"/>
  <c r="F20" i="8"/>
  <c r="B20" i="8"/>
  <c r="F19" i="8"/>
  <c r="B19" i="8"/>
  <c r="F18" i="8"/>
  <c r="B18" i="8"/>
  <c r="F17" i="8"/>
  <c r="B17" i="8"/>
  <c r="F16" i="8"/>
  <c r="B16" i="8"/>
  <c r="F15" i="8"/>
  <c r="B15" i="8"/>
  <c r="F14" i="8"/>
  <c r="B14" i="8"/>
  <c r="F13" i="8"/>
  <c r="B13" i="8"/>
  <c r="F12" i="8"/>
  <c r="B12" i="8"/>
  <c r="F11" i="8"/>
  <c r="B11" i="8"/>
  <c r="F10" i="8"/>
  <c r="F9" i="8"/>
  <c r="B9" i="8"/>
  <c r="F8" i="8"/>
  <c r="B8" i="8"/>
  <c r="F7" i="8"/>
  <c r="B7" i="8"/>
  <c r="B6" i="8"/>
  <c r="G3" i="8"/>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6" i="7"/>
  <c r="A10" i="7"/>
  <c r="F15" i="5"/>
  <c r="F16" i="5"/>
  <c r="F14" i="5"/>
  <c r="F11" i="5"/>
  <c r="F10" i="5"/>
  <c r="G3" i="5"/>
  <c r="E141" i="4"/>
  <c r="E142" i="4"/>
  <c r="E143" i="4"/>
  <c r="E144" i="4"/>
  <c r="E145" i="4"/>
  <c r="E146" i="4"/>
  <c r="E147" i="4"/>
  <c r="E148" i="4"/>
  <c r="E149" i="4"/>
  <c r="E150" i="4"/>
  <c r="E151" i="4"/>
  <c r="E152" i="4"/>
  <c r="E153" i="4"/>
  <c r="E154" i="4"/>
  <c r="E87" i="4"/>
  <c r="E57" i="4"/>
  <c r="E39" i="4"/>
  <c r="E30" i="4"/>
  <c r="E19" i="4"/>
  <c r="D7" i="6" l="1"/>
  <c r="C7" i="6"/>
  <c r="C3" i="6"/>
  <c r="A7" i="6"/>
  <c r="B60" i="5" l="1"/>
  <c r="F22" i="5"/>
  <c r="B42" i="5" l="1"/>
  <c r="F57" i="5"/>
  <c r="F56" i="5"/>
  <c r="F55" i="5"/>
  <c r="F54" i="5"/>
  <c r="F53" i="5"/>
  <c r="F52" i="5"/>
  <c r="F51" i="5"/>
  <c r="F50" i="5"/>
  <c r="F49" i="5"/>
  <c r="F48" i="5"/>
  <c r="F47" i="5"/>
  <c r="F46" i="5"/>
  <c r="F45" i="5"/>
  <c r="F44" i="5"/>
  <c r="F43" i="5"/>
  <c r="F39" i="5"/>
  <c r="F38" i="5"/>
  <c r="F37" i="5"/>
  <c r="F36" i="5"/>
  <c r="F35" i="5"/>
  <c r="F34" i="5"/>
  <c r="F33" i="5"/>
  <c r="F32" i="5"/>
  <c r="F31" i="5"/>
  <c r="E90" i="4" l="1"/>
  <c r="E91" i="4"/>
  <c r="E92" i="4"/>
  <c r="E93" i="4"/>
  <c r="E94" i="4"/>
  <c r="E95" i="4"/>
  <c r="E96" i="4"/>
  <c r="E97" i="4"/>
  <c r="E98" i="4"/>
  <c r="E100" i="4" l="1"/>
  <c r="E122" i="4"/>
  <c r="E123" i="4"/>
  <c r="E124" i="4"/>
  <c r="E125" i="4"/>
  <c r="E126" i="4"/>
  <c r="E127" i="4"/>
  <c r="E128" i="4"/>
  <c r="E129" i="4"/>
  <c r="E130" i="4"/>
  <c r="E131" i="4"/>
  <c r="E132" i="4"/>
  <c r="E133" i="4"/>
  <c r="E134" i="4"/>
  <c r="E135" i="4"/>
  <c r="E136" i="4"/>
  <c r="E137" i="4"/>
  <c r="E138" i="4"/>
  <c r="E139" i="4"/>
  <c r="E140" i="4"/>
  <c r="E155" i="4"/>
  <c r="E156" i="4"/>
  <c r="E157" i="4"/>
  <c r="E121" i="4"/>
  <c r="E120" i="4"/>
  <c r="E111" i="4"/>
  <c r="E112" i="4"/>
  <c r="E110" i="4"/>
  <c r="E106" i="4"/>
  <c r="E105" i="4"/>
  <c r="E84" i="4"/>
  <c r="E83" i="4"/>
  <c r="E85" i="4"/>
  <c r="E86" i="4"/>
  <c r="E88" i="4"/>
  <c r="E82" i="4"/>
  <c r="E73" i="4" l="1"/>
  <c r="E74" i="4"/>
  <c r="E75" i="4"/>
  <c r="E76" i="4"/>
  <c r="E77" i="4"/>
  <c r="E78" i="4"/>
  <c r="E79" i="4"/>
  <c r="E80" i="4"/>
  <c r="E81" i="4"/>
  <c r="E72" i="4"/>
  <c r="E24" i="4"/>
  <c r="E25" i="4"/>
  <c r="E26" i="4"/>
  <c r="E27" i="4"/>
  <c r="E28" i="4"/>
  <c r="E29" i="4"/>
  <c r="E31" i="4"/>
  <c r="E32" i="4"/>
  <c r="E33" i="4"/>
  <c r="E34" i="4"/>
  <c r="E35" i="4"/>
  <c r="E36" i="4"/>
  <c r="E37" i="4"/>
  <c r="E38" i="4"/>
  <c r="E40" i="4"/>
  <c r="E41" i="4"/>
  <c r="E42" i="4"/>
  <c r="E43" i="4"/>
  <c r="E44" i="4"/>
  <c r="E45" i="4"/>
  <c r="E46" i="4"/>
  <c r="E47" i="4"/>
  <c r="E50" i="4"/>
  <c r="E51" i="4"/>
  <c r="E52" i="4"/>
  <c r="E53" i="4"/>
  <c r="E54" i="4"/>
  <c r="E55" i="4"/>
  <c r="E56" i="4"/>
  <c r="E58" i="4"/>
  <c r="E59" i="4"/>
  <c r="E60" i="4"/>
  <c r="E23" i="4"/>
  <c r="E14" i="4"/>
  <c r="E15" i="4"/>
  <c r="E16" i="4"/>
  <c r="E17" i="4"/>
  <c r="E18" i="4"/>
  <c r="E20" i="4"/>
  <c r="E13" i="4"/>
  <c r="E99" i="4" l="1"/>
  <c r="B7" i="5" l="1"/>
  <c r="B8" i="5"/>
  <c r="B9"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3" i="5"/>
  <c r="B44" i="5"/>
  <c r="B45" i="5"/>
  <c r="B46" i="5"/>
  <c r="B47" i="5"/>
  <c r="B48" i="5"/>
  <c r="B49" i="5"/>
  <c r="B50" i="5"/>
  <c r="B51" i="5"/>
  <c r="B52" i="5"/>
  <c r="B53" i="5"/>
  <c r="B54" i="5"/>
  <c r="B55" i="5"/>
  <c r="B56" i="5"/>
  <c r="B57" i="5"/>
  <c r="B58" i="5"/>
  <c r="B59" i="5"/>
  <c r="B6" i="5"/>
  <c r="F18" i="5"/>
  <c r="F19" i="5"/>
  <c r="F20" i="5"/>
  <c r="F21" i="5"/>
  <c r="F23" i="5"/>
  <c r="F24" i="5"/>
  <c r="F25" i="5"/>
  <c r="F26" i="5"/>
  <c r="F27" i="5"/>
  <c r="F28" i="5"/>
  <c r="F30" i="5"/>
  <c r="F58" i="5"/>
  <c r="F17" i="5"/>
  <c r="F13" i="5"/>
  <c r="B7" i="6" l="1"/>
  <c r="B3" i="6"/>
  <c r="E67" i="4"/>
  <c r="A10" i="3"/>
  <c r="F12" i="5"/>
  <c r="A3" i="6" s="1"/>
  <c r="F9" i="5"/>
  <c r="F8" i="5"/>
  <c r="F7" i="5"/>
  <c r="E119" i="4" l="1"/>
  <c r="E109" i="4"/>
  <c r="E108" i="4"/>
  <c r="E107" i="4"/>
  <c r="E104" i="4"/>
  <c r="E103" i="4"/>
  <c r="E102" i="4"/>
  <c r="E101" i="4"/>
  <c r="E89" i="4"/>
  <c r="E70" i="4"/>
  <c r="E69" i="4"/>
  <c r="E68" i="4"/>
  <c r="E66" i="4"/>
  <c r="E65" i="4"/>
  <c r="E64" i="4"/>
  <c r="E63" i="4"/>
  <c r="F29" i="5" l="1"/>
</calcChain>
</file>

<file path=xl/sharedStrings.xml><?xml version="1.0" encoding="utf-8"?>
<sst xmlns="http://schemas.openxmlformats.org/spreadsheetml/2006/main" count="1987" uniqueCount="393">
  <si>
    <t>基本情報</t>
    <rPh sb="0" eb="2">
      <t>キホン</t>
    </rPh>
    <rPh sb="2" eb="4">
      <t>ジョウホウ</t>
    </rPh>
    <phoneticPr fontId="1"/>
  </si>
  <si>
    <t>容量を提供する電源等の区分</t>
    <rPh sb="0" eb="2">
      <t>ヨウリョウ</t>
    </rPh>
    <rPh sb="3" eb="5">
      <t>テイキョウ</t>
    </rPh>
    <rPh sb="7" eb="9">
      <t>デンゲン</t>
    </rPh>
    <rPh sb="9" eb="10">
      <t>トウ</t>
    </rPh>
    <rPh sb="11" eb="13">
      <t>クブン</t>
    </rPh>
    <phoneticPr fontId="1"/>
  </si>
  <si>
    <t>制度適用開始年度</t>
    <rPh sb="0" eb="2">
      <t>セイド</t>
    </rPh>
    <rPh sb="2" eb="4">
      <t>テキヨウ</t>
    </rPh>
    <rPh sb="4" eb="6">
      <t>カイシ</t>
    </rPh>
    <rPh sb="6" eb="8">
      <t>ネンド</t>
    </rPh>
    <phoneticPr fontId="1"/>
  </si>
  <si>
    <t>制度適用期間</t>
    <rPh sb="0" eb="2">
      <t>セイド</t>
    </rPh>
    <rPh sb="2" eb="4">
      <t>テキヨウ</t>
    </rPh>
    <rPh sb="4" eb="6">
      <t>キカン</t>
    </rPh>
    <phoneticPr fontId="1"/>
  </si>
  <si>
    <t>事業者コード</t>
    <rPh sb="0" eb="3">
      <t>ジギョウシャ</t>
    </rPh>
    <phoneticPr fontId="1"/>
  </si>
  <si>
    <t>電源等の名称</t>
    <rPh sb="0" eb="2">
      <t>デンゲン</t>
    </rPh>
    <rPh sb="2" eb="3">
      <t>トウ</t>
    </rPh>
    <rPh sb="4" eb="6">
      <t>メイショウ</t>
    </rPh>
    <phoneticPr fontId="1"/>
  </si>
  <si>
    <t>受電地点特定番号</t>
    <rPh sb="0" eb="2">
      <t>ジュデン</t>
    </rPh>
    <rPh sb="2" eb="4">
      <t>チテン</t>
    </rPh>
    <rPh sb="4" eb="6">
      <t>トクテイ</t>
    </rPh>
    <rPh sb="6" eb="8">
      <t>バンゴウ</t>
    </rPh>
    <phoneticPr fontId="1"/>
  </si>
  <si>
    <t>系統コード</t>
    <rPh sb="0" eb="2">
      <t>ケイトウ</t>
    </rPh>
    <phoneticPr fontId="1"/>
  </si>
  <si>
    <t>エリア名</t>
    <rPh sb="3" eb="4">
      <t>メイ</t>
    </rPh>
    <phoneticPr fontId="1"/>
  </si>
  <si>
    <t>詳細情報</t>
    <rPh sb="0" eb="2">
      <t>ショウサイ</t>
    </rPh>
    <rPh sb="2" eb="4">
      <t>ジョウホウ</t>
    </rPh>
    <phoneticPr fontId="1"/>
  </si>
  <si>
    <t>号機単位の名称</t>
    <rPh sb="0" eb="2">
      <t>ゴウキ</t>
    </rPh>
    <rPh sb="2" eb="4">
      <t>タンイ</t>
    </rPh>
    <rPh sb="5" eb="7">
      <t>メイショウ</t>
    </rPh>
    <phoneticPr fontId="1"/>
  </si>
  <si>
    <t>号機単位の所有者</t>
    <rPh sb="0" eb="2">
      <t>ゴウキ</t>
    </rPh>
    <rPh sb="2" eb="4">
      <t>タンイ</t>
    </rPh>
    <rPh sb="5" eb="8">
      <t>ショユウシャ</t>
    </rPh>
    <phoneticPr fontId="1"/>
  </si>
  <si>
    <t>発電方式の区分</t>
    <rPh sb="0" eb="2">
      <t>ハツデン</t>
    </rPh>
    <rPh sb="2" eb="4">
      <t>ホウシキ</t>
    </rPh>
    <rPh sb="5" eb="7">
      <t>クブン</t>
    </rPh>
    <phoneticPr fontId="1"/>
  </si>
  <si>
    <t>自己託送に供出する容量</t>
    <rPh sb="0" eb="2">
      <t>ジコ</t>
    </rPh>
    <rPh sb="2" eb="4">
      <t>タクソウ</t>
    </rPh>
    <rPh sb="5" eb="7">
      <t>キョウシュツ</t>
    </rPh>
    <rPh sb="9" eb="11">
      <t>ヨウリョウ</t>
    </rPh>
    <phoneticPr fontId="1"/>
  </si>
  <si>
    <t>特定契約の終了年月</t>
    <rPh sb="0" eb="2">
      <t>トクテイ</t>
    </rPh>
    <rPh sb="2" eb="4">
      <t>ケイヤク</t>
    </rPh>
    <rPh sb="5" eb="7">
      <t>シュウリョウ</t>
    </rPh>
    <rPh sb="7" eb="9">
      <t>ネンゲツ</t>
    </rPh>
    <phoneticPr fontId="1"/>
  </si>
  <si>
    <t>相対契約上の契約変更締切期間</t>
    <rPh sb="0" eb="2">
      <t>アイタイ</t>
    </rPh>
    <rPh sb="2" eb="4">
      <t>ケイヤク</t>
    </rPh>
    <rPh sb="4" eb="5">
      <t>ジョウ</t>
    </rPh>
    <rPh sb="6" eb="8">
      <t>ケイヤク</t>
    </rPh>
    <rPh sb="8" eb="10">
      <t>ヘンコウ</t>
    </rPh>
    <rPh sb="10" eb="12">
      <t>シメキリ</t>
    </rPh>
    <rPh sb="12" eb="14">
      <t>キカン</t>
    </rPh>
    <phoneticPr fontId="1"/>
  </si>
  <si>
    <t>電源の起動時間</t>
    <rPh sb="0" eb="2">
      <t>デンゲン</t>
    </rPh>
    <rPh sb="3" eb="5">
      <t>キドウ</t>
    </rPh>
    <rPh sb="5" eb="7">
      <t>ジカン</t>
    </rPh>
    <phoneticPr fontId="1"/>
  </si>
  <si>
    <t>同時落札条件の対象有無</t>
    <rPh sb="0" eb="2">
      <t>ドウジ</t>
    </rPh>
    <rPh sb="2" eb="4">
      <t>ラクサツ</t>
    </rPh>
    <rPh sb="4" eb="6">
      <t>ジョウケン</t>
    </rPh>
    <rPh sb="7" eb="9">
      <t>タイショウ</t>
    </rPh>
    <rPh sb="9" eb="11">
      <t>ウム</t>
    </rPh>
    <phoneticPr fontId="1"/>
  </si>
  <si>
    <t>情報分類</t>
    <rPh sb="0" eb="2">
      <t>ジョウホウ</t>
    </rPh>
    <rPh sb="2" eb="4">
      <t>ブンルイ</t>
    </rPh>
    <phoneticPr fontId="1"/>
  </si>
  <si>
    <t>*</t>
    <phoneticPr fontId="1"/>
  </si>
  <si>
    <t>入力欄</t>
    <rPh sb="0" eb="2">
      <t>ニュウリョク</t>
    </rPh>
    <rPh sb="2" eb="3">
      <t>ラン</t>
    </rPh>
    <phoneticPr fontId="1"/>
  </si>
  <si>
    <t>単位</t>
    <rPh sb="0" eb="2">
      <t>タンイ</t>
    </rPh>
    <phoneticPr fontId="1"/>
  </si>
  <si>
    <t>-</t>
    <phoneticPr fontId="1"/>
  </si>
  <si>
    <t>年度</t>
    <rPh sb="0" eb="2">
      <t>ネンド</t>
    </rPh>
    <phoneticPr fontId="1"/>
  </si>
  <si>
    <t>年間</t>
    <rPh sb="0" eb="2">
      <t>ネンカン</t>
    </rPh>
    <phoneticPr fontId="1"/>
  </si>
  <si>
    <t>kW</t>
    <phoneticPr fontId="1"/>
  </si>
  <si>
    <t>電源等情報登録様式(2023年度長期脱炭素電源オークション向け)</t>
    <rPh sb="0" eb="2">
      <t>デンゲン</t>
    </rPh>
    <rPh sb="2" eb="3">
      <t>トウ</t>
    </rPh>
    <rPh sb="3" eb="5">
      <t>ジョウホウ</t>
    </rPh>
    <rPh sb="5" eb="7">
      <t>トウロク</t>
    </rPh>
    <rPh sb="7" eb="9">
      <t>ヨウシキ</t>
    </rPh>
    <rPh sb="14" eb="15">
      <t>ネン</t>
    </rPh>
    <rPh sb="15" eb="16">
      <t>ド</t>
    </rPh>
    <rPh sb="16" eb="18">
      <t>チョウキ</t>
    </rPh>
    <rPh sb="18" eb="19">
      <t>ダツ</t>
    </rPh>
    <rPh sb="19" eb="21">
      <t>タンソ</t>
    </rPh>
    <rPh sb="21" eb="23">
      <t>デンゲン</t>
    </rPh>
    <rPh sb="29" eb="30">
      <t>ム</t>
    </rPh>
    <phoneticPr fontId="1"/>
  </si>
  <si>
    <t>号機単位の名称を入力(形式任意)</t>
    <rPh sb="0" eb="2">
      <t>ゴウキ</t>
    </rPh>
    <rPh sb="2" eb="4">
      <t>タンイ</t>
    </rPh>
    <rPh sb="5" eb="7">
      <t>メイショウ</t>
    </rPh>
    <rPh sb="8" eb="10">
      <t>ニュウリョク</t>
    </rPh>
    <rPh sb="11" eb="13">
      <t>ケイシキ</t>
    </rPh>
    <rPh sb="13" eb="15">
      <t>ニンイ</t>
    </rPh>
    <phoneticPr fontId="1"/>
  </si>
  <si>
    <t>号機単位の所有者を入力(形式任意)</t>
    <rPh sb="0" eb="2">
      <t>ゴウキ</t>
    </rPh>
    <rPh sb="2" eb="4">
      <t>タンイ</t>
    </rPh>
    <rPh sb="5" eb="8">
      <t>ショユウシャ</t>
    </rPh>
    <rPh sb="9" eb="11">
      <t>ニュウリョク</t>
    </rPh>
    <rPh sb="12" eb="14">
      <t>ケイシキ</t>
    </rPh>
    <rPh sb="14" eb="16">
      <t>ニンイ</t>
    </rPh>
    <phoneticPr fontId="1"/>
  </si>
  <si>
    <t>YYYYMM</t>
    <phoneticPr fontId="1"/>
  </si>
  <si>
    <t>％</t>
    <phoneticPr fontId="1"/>
  </si>
  <si>
    <t>電源種別</t>
    <rPh sb="0" eb="2">
      <t>デンゲン</t>
    </rPh>
    <rPh sb="2" eb="4">
      <t>シュベツ</t>
    </rPh>
    <phoneticPr fontId="1"/>
  </si>
  <si>
    <t>エリア</t>
    <phoneticPr fontId="1"/>
  </si>
  <si>
    <t>北海道</t>
    <rPh sb="0" eb="3">
      <t>ホッカイドウ</t>
    </rPh>
    <phoneticPr fontId="1"/>
  </si>
  <si>
    <t>東北</t>
    <rPh sb="0" eb="2">
      <t>トウホク</t>
    </rPh>
    <phoneticPr fontId="1"/>
  </si>
  <si>
    <t>東京</t>
    <rPh sb="0" eb="2">
      <t>トウキョウ</t>
    </rPh>
    <phoneticPr fontId="1"/>
  </si>
  <si>
    <t>中部</t>
    <rPh sb="0" eb="2">
      <t>チュウブ</t>
    </rPh>
    <phoneticPr fontId="1"/>
  </si>
  <si>
    <t>北陸</t>
    <rPh sb="0" eb="2">
      <t>ホクリク</t>
    </rPh>
    <phoneticPr fontId="1"/>
  </si>
  <si>
    <t>関西</t>
    <rPh sb="0" eb="2">
      <t>カンサイ</t>
    </rPh>
    <phoneticPr fontId="1"/>
  </si>
  <si>
    <t>中国</t>
    <rPh sb="0" eb="2">
      <t>チュウゴク</t>
    </rPh>
    <phoneticPr fontId="1"/>
  </si>
  <si>
    <t>四国</t>
    <rPh sb="0" eb="2">
      <t>シコク</t>
    </rPh>
    <phoneticPr fontId="1"/>
  </si>
  <si>
    <t>九州</t>
    <rPh sb="0" eb="2">
      <t>キュウシュウ</t>
    </rPh>
    <phoneticPr fontId="1"/>
  </si>
  <si>
    <t>新設</t>
    <rPh sb="0" eb="2">
      <t>シンセツ</t>
    </rPh>
    <phoneticPr fontId="1"/>
  </si>
  <si>
    <t>リプレース</t>
    <phoneticPr fontId="1"/>
  </si>
  <si>
    <t>0kW以上の容量を入力(半角数字)</t>
    <rPh sb="3" eb="5">
      <t>イジョウ</t>
    </rPh>
    <rPh sb="6" eb="8">
      <t>ヨウリョウ</t>
    </rPh>
    <rPh sb="9" eb="11">
      <t>ニュウリョク</t>
    </rPh>
    <rPh sb="12" eb="14">
      <t>ハンカク</t>
    </rPh>
    <rPh sb="14" eb="16">
      <t>スウジ</t>
    </rPh>
    <phoneticPr fontId="1"/>
  </si>
  <si>
    <t>運開予定年月を入力(半角数字 YYYYMM形式)</t>
    <rPh sb="0" eb="2">
      <t>ウンカイ</t>
    </rPh>
    <rPh sb="2" eb="4">
      <t>ヨテイ</t>
    </rPh>
    <rPh sb="4" eb="6">
      <t>ネンゲツ</t>
    </rPh>
    <rPh sb="7" eb="9">
      <t>ニュウリョク</t>
    </rPh>
    <rPh sb="10" eb="12">
      <t>ハンカク</t>
    </rPh>
    <rPh sb="12" eb="14">
      <t>スウジ</t>
    </rPh>
    <rPh sb="21" eb="23">
      <t>ケイシキ</t>
    </rPh>
    <phoneticPr fontId="1"/>
  </si>
  <si>
    <t>#</t>
    <phoneticPr fontId="1"/>
  </si>
  <si>
    <t>入力項目</t>
    <phoneticPr fontId="1"/>
  </si>
  <si>
    <t>-</t>
  </si>
  <si>
    <t>発電BGコード(1)</t>
    <rPh sb="0" eb="1">
      <t>ハツ</t>
    </rPh>
    <rPh sb="1" eb="2">
      <t>デン</t>
    </rPh>
    <phoneticPr fontId="1"/>
  </si>
  <si>
    <t>発電BGコード(2)</t>
    <rPh sb="0" eb="1">
      <t>ハツ</t>
    </rPh>
    <rPh sb="1" eb="2">
      <t>デン</t>
    </rPh>
    <phoneticPr fontId="1"/>
  </si>
  <si>
    <t>発電BGコード(3)</t>
    <rPh sb="0" eb="1">
      <t>ハツ</t>
    </rPh>
    <rPh sb="1" eb="2">
      <t>デン</t>
    </rPh>
    <phoneticPr fontId="1"/>
  </si>
  <si>
    <t>発電BGコード(4)</t>
    <rPh sb="0" eb="1">
      <t>ハツ</t>
    </rPh>
    <rPh sb="1" eb="2">
      <t>デン</t>
    </rPh>
    <phoneticPr fontId="1"/>
  </si>
  <si>
    <t>発電BGコード(5)</t>
    <rPh sb="0" eb="1">
      <t>ハツ</t>
    </rPh>
    <rPh sb="1" eb="2">
      <t>デン</t>
    </rPh>
    <phoneticPr fontId="1"/>
  </si>
  <si>
    <t>あり</t>
    <phoneticPr fontId="1"/>
  </si>
  <si>
    <t>なし</t>
    <phoneticPr fontId="1"/>
  </si>
  <si>
    <t>「あり」または「なし」を選択(プルダウン)</t>
    <rPh sb="12" eb="14">
      <t>センタク</t>
    </rPh>
    <phoneticPr fontId="1"/>
  </si>
  <si>
    <t>*</t>
  </si>
  <si>
    <t>広域機関審査結果</t>
    <rPh sb="0" eb="2">
      <t>コウイキ</t>
    </rPh>
    <rPh sb="2" eb="4">
      <t>キカン</t>
    </rPh>
    <rPh sb="4" eb="6">
      <t>シンサ</t>
    </rPh>
    <rPh sb="6" eb="8">
      <t>ケッカ</t>
    </rPh>
    <phoneticPr fontId="1"/>
  </si>
  <si>
    <t>合格</t>
    <rPh sb="0" eb="2">
      <t>ゴウカク</t>
    </rPh>
    <phoneticPr fontId="1"/>
  </si>
  <si>
    <t>不合格</t>
    <rPh sb="0" eb="3">
      <t>フゴウカク</t>
    </rPh>
    <phoneticPr fontId="1"/>
  </si>
  <si>
    <t>容量オークション区分</t>
    <rPh sb="0" eb="2">
      <t>ヨウリョウ</t>
    </rPh>
    <rPh sb="8" eb="10">
      <t>クブン</t>
    </rPh>
    <phoneticPr fontId="1"/>
  </si>
  <si>
    <t>特定供給に供出する容量</t>
    <rPh sb="0" eb="2">
      <t>トクテイ</t>
    </rPh>
    <rPh sb="2" eb="4">
      <t>キョウキュウ</t>
    </rPh>
    <rPh sb="5" eb="7">
      <t>キョウシュツ</t>
    </rPh>
    <rPh sb="9" eb="11">
      <t>ヨウリョウ</t>
    </rPh>
    <phoneticPr fontId="1"/>
  </si>
  <si>
    <t>特定送配電事業者に供出する容量</t>
    <rPh sb="0" eb="2">
      <t>トクテイ</t>
    </rPh>
    <rPh sb="2" eb="3">
      <t>ソウ</t>
    </rPh>
    <rPh sb="3" eb="5">
      <t>ハイデン</t>
    </rPh>
    <rPh sb="5" eb="8">
      <t>ジギョウシャ</t>
    </rPh>
    <rPh sb="9" eb="11">
      <t>キョウシュツ</t>
    </rPh>
    <rPh sb="13" eb="15">
      <t>ヨウリョウ</t>
    </rPh>
    <phoneticPr fontId="1"/>
  </si>
  <si>
    <t>1.応札事業者</t>
    <rPh sb="2" eb="4">
      <t>オウサツ</t>
    </rPh>
    <rPh sb="4" eb="7">
      <t>ジギョウシャ</t>
    </rPh>
    <phoneticPr fontId="1"/>
  </si>
  <si>
    <t>コンソーシアム以外の場合</t>
    <rPh sb="7" eb="9">
      <t>イガイ</t>
    </rPh>
    <rPh sb="10" eb="12">
      <t>バアイ</t>
    </rPh>
    <phoneticPr fontId="1"/>
  </si>
  <si>
    <t>事業者名</t>
  </si>
  <si>
    <t>事業者名</t>
    <rPh sb="0" eb="3">
      <t>ジギョウシャ</t>
    </rPh>
    <rPh sb="3" eb="4">
      <t>メイ</t>
    </rPh>
    <phoneticPr fontId="1"/>
  </si>
  <si>
    <t>住所</t>
  </si>
  <si>
    <t>住所</t>
    <rPh sb="0" eb="2">
      <t>ジュウショ</t>
    </rPh>
    <phoneticPr fontId="1"/>
  </si>
  <si>
    <t>法人番号</t>
  </si>
  <si>
    <t>法人番号</t>
    <rPh sb="0" eb="2">
      <t>ホウジン</t>
    </rPh>
    <rPh sb="2" eb="4">
      <t>バンゴウ</t>
    </rPh>
    <phoneticPr fontId="1"/>
  </si>
  <si>
    <t>法人の代表者</t>
    <rPh sb="0" eb="2">
      <t>ホウジン</t>
    </rPh>
    <rPh sb="3" eb="6">
      <t>ダイヒョウシャ</t>
    </rPh>
    <phoneticPr fontId="1"/>
  </si>
  <si>
    <t>担当者</t>
  </si>
  <si>
    <t>担当者</t>
    <rPh sb="0" eb="3">
      <t>タントウシャ</t>
    </rPh>
    <phoneticPr fontId="1"/>
  </si>
  <si>
    <t>コンソーシアムの場合</t>
    <rPh sb="8" eb="10">
      <t>バアイ</t>
    </rPh>
    <phoneticPr fontId="1"/>
  </si>
  <si>
    <t>コンソーシアムの名称</t>
    <rPh sb="8" eb="10">
      <t>メイショウ</t>
    </rPh>
    <phoneticPr fontId="1"/>
  </si>
  <si>
    <t>代表企業</t>
    <rPh sb="0" eb="2">
      <t>ダイヒョウ</t>
    </rPh>
    <rPh sb="2" eb="4">
      <t>キギョウ</t>
    </rPh>
    <phoneticPr fontId="1"/>
  </si>
  <si>
    <t>構成員①</t>
    <rPh sb="0" eb="2">
      <t>コウセイ</t>
    </rPh>
    <rPh sb="2" eb="3">
      <t>イン</t>
    </rPh>
    <phoneticPr fontId="1"/>
  </si>
  <si>
    <t>出資比率（予定）</t>
    <rPh sb="0" eb="2">
      <t>シュッシ</t>
    </rPh>
    <rPh sb="2" eb="4">
      <t>ヒリツ</t>
    </rPh>
    <rPh sb="5" eb="7">
      <t>ヨテイ</t>
    </rPh>
    <phoneticPr fontId="1"/>
  </si>
  <si>
    <t>議決権保有割合（予定）</t>
    <rPh sb="0" eb="3">
      <t>ギケツケン</t>
    </rPh>
    <rPh sb="3" eb="5">
      <t>ホユウ</t>
    </rPh>
    <rPh sb="5" eb="7">
      <t>ワリアイ</t>
    </rPh>
    <rPh sb="8" eb="10">
      <t>ヨテイ</t>
    </rPh>
    <phoneticPr fontId="1"/>
  </si>
  <si>
    <t>構成員②</t>
    <rPh sb="0" eb="2">
      <t>コウセイ</t>
    </rPh>
    <rPh sb="2" eb="3">
      <t>イン</t>
    </rPh>
    <phoneticPr fontId="1"/>
  </si>
  <si>
    <t>構成員③</t>
    <rPh sb="0" eb="2">
      <t>コウセイ</t>
    </rPh>
    <rPh sb="2" eb="3">
      <t>イン</t>
    </rPh>
    <phoneticPr fontId="1"/>
  </si>
  <si>
    <t>2.応札電源の名称等</t>
    <rPh sb="2" eb="4">
      <t>オウサツ</t>
    </rPh>
    <rPh sb="4" eb="6">
      <t>デンゲン</t>
    </rPh>
    <rPh sb="7" eb="9">
      <t>メイショウ</t>
    </rPh>
    <rPh sb="9" eb="10">
      <t>トウ</t>
    </rPh>
    <phoneticPr fontId="1"/>
  </si>
  <si>
    <t>容量を提供する電源等の区分</t>
  </si>
  <si>
    <t>新設、リプレース、既設の改修の区分</t>
  </si>
  <si>
    <t>電源等の名称</t>
  </si>
  <si>
    <t>設置場所</t>
  </si>
  <si>
    <t>制度適用期間に係る事項</t>
  </si>
  <si>
    <t xml:space="preserve">電源種別 </t>
    <phoneticPr fontId="1"/>
  </si>
  <si>
    <t xml:space="preserve">同時落札条件に係る事項 </t>
    <phoneticPr fontId="1"/>
  </si>
  <si>
    <t>発電設備の所有者</t>
    <rPh sb="0" eb="2">
      <t>ハツデン</t>
    </rPh>
    <rPh sb="2" eb="4">
      <t>セツビ</t>
    </rPh>
    <rPh sb="5" eb="8">
      <t>ショユウシャ</t>
    </rPh>
    <phoneticPr fontId="1"/>
  </si>
  <si>
    <t>代表者</t>
  </si>
  <si>
    <t>年　　　月　　　日</t>
    <rPh sb="0" eb="1">
      <t>ネン</t>
    </rPh>
    <rPh sb="4" eb="5">
      <t>ガツ</t>
    </rPh>
    <rPh sb="8" eb="9">
      <t>ヒ</t>
    </rPh>
    <phoneticPr fontId="1"/>
  </si>
  <si>
    <t>応札事業者名：</t>
    <rPh sb="0" eb="2">
      <t>オウサツ</t>
    </rPh>
    <rPh sb="2" eb="5">
      <t>ジギョウシャ</t>
    </rPh>
    <rPh sb="5" eb="6">
      <t>メイ</t>
    </rPh>
    <phoneticPr fontId="1"/>
  </si>
  <si>
    <t>発電設備名：</t>
    <rPh sb="0" eb="2">
      <t>ハツデン</t>
    </rPh>
    <rPh sb="2" eb="4">
      <t>セツビ</t>
    </rPh>
    <rPh sb="4" eb="5">
      <t>メイ</t>
    </rPh>
    <phoneticPr fontId="1"/>
  </si>
  <si>
    <t>事業計画書</t>
    <rPh sb="0" eb="2">
      <t>ジギョウ</t>
    </rPh>
    <rPh sb="2" eb="5">
      <t>ケイカクショ</t>
    </rPh>
    <phoneticPr fontId="1"/>
  </si>
  <si>
    <t>[様式2]</t>
    <rPh sb="1" eb="3">
      <t>ヨウシキ</t>
    </rPh>
    <phoneticPr fontId="1"/>
  </si>
  <si>
    <t>発電設備の出力</t>
    <rPh sb="0" eb="2">
      <t>ハツデン</t>
    </rPh>
    <rPh sb="2" eb="4">
      <t>セツビ</t>
    </rPh>
    <rPh sb="5" eb="7">
      <t>シュツリョク</t>
    </rPh>
    <phoneticPr fontId="1"/>
  </si>
  <si>
    <t>系統接続に係る事項</t>
    <rPh sb="0" eb="2">
      <t>ケイトウ</t>
    </rPh>
    <rPh sb="2" eb="4">
      <t>セツゾク</t>
    </rPh>
    <rPh sb="5" eb="6">
      <t>カカ</t>
    </rPh>
    <rPh sb="7" eb="9">
      <t>ジコウ</t>
    </rPh>
    <phoneticPr fontId="1"/>
  </si>
  <si>
    <t>接続検討回答日</t>
    <rPh sb="0" eb="2">
      <t>セツゾク</t>
    </rPh>
    <rPh sb="2" eb="4">
      <t>ケントウ</t>
    </rPh>
    <rPh sb="4" eb="6">
      <t>カイトウ</t>
    </rPh>
    <rPh sb="6" eb="7">
      <t>ヒ</t>
    </rPh>
    <phoneticPr fontId="1"/>
  </si>
  <si>
    <t>工事費負担金額</t>
    <rPh sb="0" eb="2">
      <t>コウジ</t>
    </rPh>
    <rPh sb="2" eb="3">
      <t>ヒ</t>
    </rPh>
    <rPh sb="3" eb="5">
      <t>フタン</t>
    </rPh>
    <rPh sb="5" eb="7">
      <t>キンガク</t>
    </rPh>
    <phoneticPr fontId="1"/>
  </si>
  <si>
    <t>事業実施計画</t>
    <rPh sb="0" eb="2">
      <t>ジギョウ</t>
    </rPh>
    <rPh sb="2" eb="4">
      <t>ジッシ</t>
    </rPh>
    <rPh sb="4" eb="6">
      <t>ケイカク</t>
    </rPh>
    <phoneticPr fontId="1"/>
  </si>
  <si>
    <t>環境影響評価の要否</t>
    <rPh sb="0" eb="2">
      <t>カンキョウ</t>
    </rPh>
    <rPh sb="2" eb="4">
      <t>エイキョウ</t>
    </rPh>
    <rPh sb="4" eb="6">
      <t>ヒョウカ</t>
    </rPh>
    <rPh sb="7" eb="9">
      <t>ヨウヒ</t>
    </rPh>
    <phoneticPr fontId="1"/>
  </si>
  <si>
    <t>環境影響評価の手続予定期間</t>
    <rPh sb="0" eb="2">
      <t>カンキョウ</t>
    </rPh>
    <rPh sb="2" eb="4">
      <t>エイキョウ</t>
    </rPh>
    <rPh sb="4" eb="6">
      <t>ヒョウカ</t>
    </rPh>
    <rPh sb="7" eb="9">
      <t>テツヅキ</t>
    </rPh>
    <rPh sb="9" eb="11">
      <t>ヨテイ</t>
    </rPh>
    <rPh sb="11" eb="13">
      <t>キカン</t>
    </rPh>
    <phoneticPr fontId="1"/>
  </si>
  <si>
    <t>設置工事開始予定年月</t>
    <rPh sb="0" eb="2">
      <t>セッチ</t>
    </rPh>
    <rPh sb="2" eb="4">
      <t>コウジ</t>
    </rPh>
    <rPh sb="4" eb="6">
      <t>カイシ</t>
    </rPh>
    <rPh sb="6" eb="8">
      <t>ヨテイ</t>
    </rPh>
    <rPh sb="8" eb="10">
      <t>ネンゲツ</t>
    </rPh>
    <phoneticPr fontId="1"/>
  </si>
  <si>
    <t>供給力提供開始時期</t>
    <rPh sb="0" eb="3">
      <t>キョウキュウリョク</t>
    </rPh>
    <rPh sb="3" eb="5">
      <t>テイキョウ</t>
    </rPh>
    <rPh sb="5" eb="7">
      <t>カイシ</t>
    </rPh>
    <rPh sb="7" eb="9">
      <t>ジキ</t>
    </rPh>
    <phoneticPr fontId="1"/>
  </si>
  <si>
    <t>資金調達計画</t>
    <rPh sb="0" eb="2">
      <t>シキン</t>
    </rPh>
    <rPh sb="2" eb="4">
      <t>チョウタツ</t>
    </rPh>
    <rPh sb="4" eb="6">
      <t>ケイカク</t>
    </rPh>
    <phoneticPr fontId="1"/>
  </si>
  <si>
    <t>総調達予定額</t>
    <rPh sb="0" eb="1">
      <t>ソウ</t>
    </rPh>
    <rPh sb="1" eb="3">
      <t>チョウタツ</t>
    </rPh>
    <rPh sb="3" eb="5">
      <t>ヨテイ</t>
    </rPh>
    <rPh sb="5" eb="6">
      <t>ガク</t>
    </rPh>
    <phoneticPr fontId="1"/>
  </si>
  <si>
    <t>うち自己資本による調達予定額</t>
    <rPh sb="2" eb="4">
      <t>ジコ</t>
    </rPh>
    <rPh sb="4" eb="6">
      <t>シホン</t>
    </rPh>
    <rPh sb="9" eb="11">
      <t>チョウタツ</t>
    </rPh>
    <rPh sb="11" eb="13">
      <t>ヨテイ</t>
    </rPh>
    <rPh sb="13" eb="14">
      <t>ガク</t>
    </rPh>
    <phoneticPr fontId="1"/>
  </si>
  <si>
    <t>うち負債による調達予定額</t>
    <rPh sb="2" eb="4">
      <t>フサイ</t>
    </rPh>
    <rPh sb="7" eb="9">
      <t>チョウタツ</t>
    </rPh>
    <rPh sb="9" eb="11">
      <t>ヨテイ</t>
    </rPh>
    <rPh sb="11" eb="12">
      <t>ガク</t>
    </rPh>
    <phoneticPr fontId="1"/>
  </si>
  <si>
    <t>補助金の受領額</t>
    <rPh sb="0" eb="3">
      <t>ホジョキン</t>
    </rPh>
    <rPh sb="4" eb="6">
      <t>ズリョウ</t>
    </rPh>
    <rPh sb="6" eb="7">
      <t>ガク</t>
    </rPh>
    <phoneticPr fontId="1"/>
  </si>
  <si>
    <t>補助金の名称</t>
    <rPh sb="0" eb="2">
      <t>ホジョ</t>
    </rPh>
    <rPh sb="2" eb="3">
      <t>キン</t>
    </rPh>
    <rPh sb="4" eb="6">
      <t>メイショウ</t>
    </rPh>
    <phoneticPr fontId="1"/>
  </si>
  <si>
    <t>補助金の内容</t>
    <rPh sb="0" eb="3">
      <t>ホジョキン</t>
    </rPh>
    <rPh sb="4" eb="6">
      <t>ナイヨウ</t>
    </rPh>
    <phoneticPr fontId="1"/>
  </si>
  <si>
    <t>補助金の受領額</t>
    <rPh sb="0" eb="2">
      <t>ホジョ</t>
    </rPh>
    <rPh sb="2" eb="3">
      <t>キン</t>
    </rPh>
    <rPh sb="4" eb="6">
      <t>ズリョウ</t>
    </rPh>
    <rPh sb="6" eb="7">
      <t>ガク</t>
    </rPh>
    <phoneticPr fontId="1"/>
  </si>
  <si>
    <t>【別紙１】</t>
    <rPh sb="1" eb="3">
      <t>ベッシ</t>
    </rPh>
    <phoneticPr fontId="1"/>
  </si>
  <si>
    <t>自己資本による調達予定額</t>
    <rPh sb="0" eb="2">
      <t>ジコ</t>
    </rPh>
    <rPh sb="2" eb="4">
      <t>シホン</t>
    </rPh>
    <rPh sb="7" eb="9">
      <t>チョウタツ</t>
    </rPh>
    <rPh sb="9" eb="11">
      <t>ヨテイ</t>
    </rPh>
    <rPh sb="11" eb="12">
      <t>ガク</t>
    </rPh>
    <phoneticPr fontId="1"/>
  </si>
  <si>
    <t>資本金額</t>
    <rPh sb="0" eb="2">
      <t>シホン</t>
    </rPh>
    <rPh sb="2" eb="3">
      <t>キン</t>
    </rPh>
    <rPh sb="3" eb="4">
      <t>ガク</t>
    </rPh>
    <phoneticPr fontId="1"/>
  </si>
  <si>
    <t>出資者・
出資比率</t>
    <rPh sb="0" eb="3">
      <t>シュッシシャ</t>
    </rPh>
    <rPh sb="5" eb="7">
      <t>シュッシ</t>
    </rPh>
    <rPh sb="7" eb="9">
      <t>ヒリツ</t>
    </rPh>
    <phoneticPr fontId="1"/>
  </si>
  <si>
    <t>負債による調達予定額</t>
    <rPh sb="0" eb="2">
      <t>フサイ</t>
    </rPh>
    <rPh sb="5" eb="7">
      <t>チョウタツ</t>
    </rPh>
    <rPh sb="7" eb="9">
      <t>ヨテイ</t>
    </rPh>
    <rPh sb="9" eb="10">
      <t>ガク</t>
    </rPh>
    <phoneticPr fontId="1"/>
  </si>
  <si>
    <t>総借入額</t>
    <rPh sb="0" eb="1">
      <t>ソウ</t>
    </rPh>
    <rPh sb="1" eb="3">
      <t>カリイレ</t>
    </rPh>
    <rPh sb="3" eb="4">
      <t>ガク</t>
    </rPh>
    <phoneticPr fontId="1"/>
  </si>
  <si>
    <t>借入形式</t>
    <rPh sb="0" eb="2">
      <t>カリイレ</t>
    </rPh>
    <rPh sb="2" eb="4">
      <t>ケイシキ</t>
    </rPh>
    <phoneticPr fontId="1"/>
  </si>
  <si>
    <t>当該形式を選択する理由</t>
    <rPh sb="0" eb="2">
      <t>トウガイ</t>
    </rPh>
    <rPh sb="2" eb="4">
      <t>ケイシキ</t>
    </rPh>
    <rPh sb="5" eb="7">
      <t>センタク</t>
    </rPh>
    <rPh sb="9" eb="11">
      <t>リユウ</t>
    </rPh>
    <phoneticPr fontId="1"/>
  </si>
  <si>
    <t>想定する金融機関</t>
    <rPh sb="0" eb="2">
      <t>ソウテイ</t>
    </rPh>
    <rPh sb="4" eb="6">
      <t>キンユウ</t>
    </rPh>
    <rPh sb="6" eb="8">
      <t>キカン</t>
    </rPh>
    <phoneticPr fontId="1"/>
  </si>
  <si>
    <t>債権を発行する場合</t>
    <rPh sb="0" eb="2">
      <t>サイケン</t>
    </rPh>
    <rPh sb="3" eb="5">
      <t>ハッコウ</t>
    </rPh>
    <rPh sb="7" eb="9">
      <t>バアイ</t>
    </rPh>
    <phoneticPr fontId="1"/>
  </si>
  <si>
    <t>債権の種類</t>
    <rPh sb="0" eb="2">
      <t>サイケン</t>
    </rPh>
    <rPh sb="3" eb="5">
      <t>シュルイ</t>
    </rPh>
    <phoneticPr fontId="1"/>
  </si>
  <si>
    <t>発行条件</t>
    <rPh sb="0" eb="2">
      <t>ハッコウ</t>
    </rPh>
    <rPh sb="2" eb="4">
      <t>ジョウケン</t>
    </rPh>
    <phoneticPr fontId="1"/>
  </si>
  <si>
    <t>債権発行を選択する理由</t>
    <rPh sb="0" eb="2">
      <t>サイケン</t>
    </rPh>
    <rPh sb="2" eb="4">
      <t>ハッコウ</t>
    </rPh>
    <rPh sb="5" eb="7">
      <t>センタク</t>
    </rPh>
    <rPh sb="9" eb="11">
      <t>リユウ</t>
    </rPh>
    <phoneticPr fontId="1"/>
  </si>
  <si>
    <t>長期脱炭素電源オークション</t>
    <phoneticPr fontId="1"/>
  </si>
  <si>
    <t>備考（不合格理由等）</t>
    <rPh sb="0" eb="2">
      <t>ビコウ</t>
    </rPh>
    <rPh sb="3" eb="6">
      <t>フゴウカク</t>
    </rPh>
    <rPh sb="6" eb="8">
      <t>リユウ</t>
    </rPh>
    <rPh sb="8" eb="9">
      <t>ナド</t>
    </rPh>
    <phoneticPr fontId="1"/>
  </si>
  <si>
    <t>FIT/FIP認定ID</t>
    <rPh sb="7" eb="9">
      <t>ニンテイ</t>
    </rPh>
    <phoneticPr fontId="1"/>
  </si>
  <si>
    <t>同時落札条件の対象となる相手先電源(1)</t>
  </si>
  <si>
    <t>相手先電源を提供する事業者の事業者コード</t>
  </si>
  <si>
    <t>相手先電源の名称</t>
  </si>
  <si>
    <t>同時落札条件の対象となる相手先電源(2)</t>
  </si>
  <si>
    <t>同時落札条件の対象となる相手先電源(4)</t>
  </si>
  <si>
    <t>同時落札条件の対象となる相手先電源(3)</t>
  </si>
  <si>
    <t>同時落札条件の対象となる相手先電源(5)</t>
  </si>
  <si>
    <t>項目</t>
    <phoneticPr fontId="1"/>
  </si>
  <si>
    <t>参加登録申請者記入箇所</t>
    <rPh sb="0" eb="2">
      <t>サンカ</t>
    </rPh>
    <rPh sb="2" eb="4">
      <t>トウロク</t>
    </rPh>
    <rPh sb="4" eb="6">
      <t>シンセイ</t>
    </rPh>
    <rPh sb="6" eb="7">
      <t>シャ</t>
    </rPh>
    <rPh sb="7" eb="9">
      <t>キニュウ</t>
    </rPh>
    <rPh sb="9" eb="11">
      <t>カショ</t>
    </rPh>
    <phoneticPr fontId="1"/>
  </si>
  <si>
    <t>事業者に係る情報</t>
    <rPh sb="0" eb="3">
      <t>ジギョウシャ</t>
    </rPh>
    <rPh sb="4" eb="5">
      <t>カカ</t>
    </rPh>
    <rPh sb="6" eb="8">
      <t>ジョウホウ</t>
    </rPh>
    <phoneticPr fontId="1"/>
  </si>
  <si>
    <t>電源に係る情報</t>
    <rPh sb="0" eb="2">
      <t>デンゲン</t>
    </rPh>
    <rPh sb="3" eb="4">
      <t>カカ</t>
    </rPh>
    <rPh sb="5" eb="7">
      <t>ジョウホウ</t>
    </rPh>
    <phoneticPr fontId="1"/>
  </si>
  <si>
    <t>電源等の名称を入力(形式任意)</t>
    <rPh sb="0" eb="2">
      <t>デンゲン</t>
    </rPh>
    <rPh sb="2" eb="3">
      <t>トウ</t>
    </rPh>
    <rPh sb="4" eb="6">
      <t>メイショウ</t>
    </rPh>
    <rPh sb="7" eb="9">
      <t>ニュウリョク</t>
    </rPh>
    <rPh sb="12" eb="14">
      <t>ニンイ</t>
    </rPh>
    <phoneticPr fontId="1"/>
  </si>
  <si>
    <t>設置場所</t>
    <rPh sb="0" eb="2">
      <t>セッチ</t>
    </rPh>
    <rPh sb="2" eb="4">
      <t>バショ</t>
    </rPh>
    <phoneticPr fontId="1"/>
  </si>
  <si>
    <t>住所</t>
    <phoneticPr fontId="1"/>
  </si>
  <si>
    <t>法人番号</t>
    <phoneticPr fontId="1"/>
  </si>
  <si>
    <t>相手先電源を提供する事業者の事業者コード</t>
    <phoneticPr fontId="1"/>
  </si>
  <si>
    <t>資金調達に係る情報</t>
    <rPh sb="0" eb="2">
      <t>シキン</t>
    </rPh>
    <rPh sb="2" eb="4">
      <t>チョウタツ</t>
    </rPh>
    <rPh sb="5" eb="6">
      <t>カカ</t>
    </rPh>
    <rPh sb="7" eb="9">
      <t>ジョウホウ</t>
    </rPh>
    <phoneticPr fontId="1"/>
  </si>
  <si>
    <t>資本金額</t>
    <rPh sb="0" eb="2">
      <t>シホン</t>
    </rPh>
    <rPh sb="2" eb="4">
      <t>キンガク</t>
    </rPh>
    <phoneticPr fontId="1"/>
  </si>
  <si>
    <t>出資者(1)</t>
    <rPh sb="0" eb="3">
      <t>シュッシシャ</t>
    </rPh>
    <phoneticPr fontId="1"/>
  </si>
  <si>
    <t>出資者(2)</t>
    <rPh sb="0" eb="3">
      <t>シュッシシャ</t>
    </rPh>
    <phoneticPr fontId="1"/>
  </si>
  <si>
    <t>出資者(3)</t>
    <rPh sb="0" eb="3">
      <t>シュッシシャ</t>
    </rPh>
    <phoneticPr fontId="1"/>
  </si>
  <si>
    <t>出資者(4)</t>
    <rPh sb="0" eb="3">
      <t>シュッシシャ</t>
    </rPh>
    <phoneticPr fontId="1"/>
  </si>
  <si>
    <t>出資者(5)</t>
    <rPh sb="0" eb="3">
      <t>シュッシシャ</t>
    </rPh>
    <phoneticPr fontId="1"/>
  </si>
  <si>
    <t>名称</t>
    <rPh sb="0" eb="2">
      <t>メイショウ</t>
    </rPh>
    <phoneticPr fontId="1"/>
  </si>
  <si>
    <t>出資者の選定理由</t>
    <rPh sb="0" eb="2">
      <t>シュッシ</t>
    </rPh>
    <rPh sb="2" eb="3">
      <t>シャ</t>
    </rPh>
    <rPh sb="4" eb="6">
      <t>センテイ</t>
    </rPh>
    <rPh sb="6" eb="8">
      <t>リユウ</t>
    </rPh>
    <phoneticPr fontId="1"/>
  </si>
  <si>
    <t>金融機関(1)</t>
    <rPh sb="0" eb="2">
      <t>キンユウ</t>
    </rPh>
    <rPh sb="2" eb="4">
      <t>キカン</t>
    </rPh>
    <phoneticPr fontId="1"/>
  </si>
  <si>
    <t>借入比率</t>
    <rPh sb="0" eb="2">
      <t>カリイレ</t>
    </rPh>
    <rPh sb="2" eb="4">
      <t>ヒリツ</t>
    </rPh>
    <phoneticPr fontId="1"/>
  </si>
  <si>
    <t>金融機関(2)</t>
    <rPh sb="0" eb="2">
      <t>キンユウ</t>
    </rPh>
    <rPh sb="2" eb="4">
      <t>キカン</t>
    </rPh>
    <phoneticPr fontId="1"/>
  </si>
  <si>
    <t>金融機関(3)</t>
    <rPh sb="0" eb="2">
      <t>キンユウ</t>
    </rPh>
    <rPh sb="2" eb="4">
      <t>キカン</t>
    </rPh>
    <phoneticPr fontId="1"/>
  </si>
  <si>
    <t>金融機関(4)</t>
    <rPh sb="0" eb="2">
      <t>キンユウ</t>
    </rPh>
    <rPh sb="2" eb="4">
      <t>キカン</t>
    </rPh>
    <phoneticPr fontId="1"/>
  </si>
  <si>
    <t>金融機関(5)</t>
    <rPh sb="0" eb="2">
      <t>キンユウ</t>
    </rPh>
    <rPh sb="2" eb="4">
      <t>キカン</t>
    </rPh>
    <phoneticPr fontId="1"/>
  </si>
  <si>
    <t>債権を選択する理由</t>
    <rPh sb="0" eb="2">
      <t>サイケン</t>
    </rPh>
    <rPh sb="3" eb="5">
      <t>センタク</t>
    </rPh>
    <rPh sb="7" eb="9">
      <t>リユウ</t>
    </rPh>
    <phoneticPr fontId="1"/>
  </si>
  <si>
    <t>供給力提供開始時期</t>
    <phoneticPr fontId="1"/>
  </si>
  <si>
    <t>%</t>
  </si>
  <si>
    <t>%</t>
    <phoneticPr fontId="1"/>
  </si>
  <si>
    <t>東京都千代田区1-1-1</t>
    <rPh sb="0" eb="3">
      <t>トウキョウト</t>
    </rPh>
    <rPh sb="3" eb="7">
      <t>チヨダク</t>
    </rPh>
    <phoneticPr fontId="1"/>
  </si>
  <si>
    <t>ABC発電所</t>
    <rPh sb="3" eb="5">
      <t>ハツデン</t>
    </rPh>
    <rPh sb="5" eb="6">
      <t>ショ</t>
    </rPh>
    <phoneticPr fontId="1"/>
  </si>
  <si>
    <t>千葉県柏市XX1-1-1</t>
    <rPh sb="0" eb="3">
      <t>チバケン</t>
    </rPh>
    <rPh sb="3" eb="5">
      <t>カシワシ</t>
    </rPh>
    <phoneticPr fontId="1"/>
  </si>
  <si>
    <t>電力太郎</t>
    <rPh sb="0" eb="2">
      <t>デンリョク</t>
    </rPh>
    <rPh sb="2" eb="4">
      <t>タロウ</t>
    </rPh>
    <phoneticPr fontId="1"/>
  </si>
  <si>
    <t>9999999999999999999999</t>
  </si>
  <si>
    <t>エナジー太郎</t>
    <rPh sb="4" eb="6">
      <t>タロウ</t>
    </rPh>
    <phoneticPr fontId="1"/>
  </si>
  <si>
    <t>1号機</t>
    <rPh sb="1" eb="3">
      <t>ゴウキ</t>
    </rPh>
    <phoneticPr fontId="1"/>
  </si>
  <si>
    <t>あり</t>
  </si>
  <si>
    <t>円</t>
    <rPh sb="0" eb="1">
      <t>エン</t>
    </rPh>
    <phoneticPr fontId="1"/>
  </si>
  <si>
    <t>YYYYMMDD</t>
    <phoneticPr fontId="1"/>
  </si>
  <si>
    <t>借入形式(その他の場合の詳細)</t>
    <rPh sb="0" eb="2">
      <t>カリイレ</t>
    </rPh>
    <rPh sb="2" eb="4">
      <t>ケイシキ</t>
    </rPh>
    <rPh sb="7" eb="8">
      <t>タ</t>
    </rPh>
    <rPh sb="9" eb="11">
      <t>バアイ</t>
    </rPh>
    <rPh sb="12" eb="14">
      <t>ショウサイ</t>
    </rPh>
    <phoneticPr fontId="1"/>
  </si>
  <si>
    <t>「参加登録申請者記入」シートからのデータ連携欄</t>
    <rPh sb="1" eb="3">
      <t>サンカ</t>
    </rPh>
    <rPh sb="3" eb="5">
      <t>トウロク</t>
    </rPh>
    <rPh sb="5" eb="7">
      <t>シンセイ</t>
    </rPh>
    <rPh sb="7" eb="8">
      <t>シャ</t>
    </rPh>
    <rPh sb="8" eb="10">
      <t>キニュウ</t>
    </rPh>
    <rPh sb="20" eb="22">
      <t>レンケイ</t>
    </rPh>
    <rPh sb="22" eb="23">
      <t>ラン</t>
    </rPh>
    <phoneticPr fontId="1"/>
  </si>
  <si>
    <t>入力規則・備考</t>
    <rPh sb="0" eb="2">
      <t>ニュウリョク</t>
    </rPh>
    <rPh sb="2" eb="4">
      <t>キソク</t>
    </rPh>
    <rPh sb="5" eb="7">
      <t>ビコウ</t>
    </rPh>
    <phoneticPr fontId="1"/>
  </si>
  <si>
    <t>TTTT株式会社</t>
    <rPh sb="4" eb="6">
      <t>カブシキ</t>
    </rPh>
    <rPh sb="6" eb="8">
      <t>カイシャ</t>
    </rPh>
    <phoneticPr fontId="1"/>
  </si>
  <si>
    <t>金利が最も優遇されたため</t>
    <rPh sb="0" eb="2">
      <t>キンリ</t>
    </rPh>
    <rPh sb="3" eb="4">
      <t>モット</t>
    </rPh>
    <rPh sb="5" eb="7">
      <t>ユウグウ</t>
    </rPh>
    <phoneticPr fontId="1"/>
  </si>
  <si>
    <t>参加登録する事業者の単位(単一事業者またはコンソーシアム)</t>
    <rPh sb="0" eb="2">
      <t>サンカ</t>
    </rPh>
    <rPh sb="2" eb="4">
      <t>トウロク</t>
    </rPh>
    <rPh sb="6" eb="9">
      <t>ジギョウシャ</t>
    </rPh>
    <rPh sb="10" eb="12">
      <t>タンイ</t>
    </rPh>
    <rPh sb="13" eb="15">
      <t>タンイツ</t>
    </rPh>
    <rPh sb="15" eb="18">
      <t>ジギョウシャ</t>
    </rPh>
    <phoneticPr fontId="1"/>
  </si>
  <si>
    <t>容量市場システムの事業者情報登録にて採番された番号を入力</t>
    <rPh sb="0" eb="2">
      <t>ヨウリョウ</t>
    </rPh>
    <rPh sb="2" eb="4">
      <t>シジョウ</t>
    </rPh>
    <rPh sb="9" eb="12">
      <t>ジギョウシャ</t>
    </rPh>
    <rPh sb="12" eb="14">
      <t>ジョウホウ</t>
    </rPh>
    <rPh sb="14" eb="16">
      <t>トウロク</t>
    </rPh>
    <rPh sb="18" eb="20">
      <t>サイバン</t>
    </rPh>
    <rPh sb="23" eb="25">
      <t>バンゴウ</t>
    </rPh>
    <rPh sb="26" eb="28">
      <t>ニュウリョク</t>
    </rPh>
    <phoneticPr fontId="1"/>
  </si>
  <si>
    <t>事業者名を入力</t>
  </si>
  <si>
    <t>事業者名を入力</t>
    <rPh sb="0" eb="3">
      <t>ジギョウシャ</t>
    </rPh>
    <rPh sb="3" eb="4">
      <t>メイ</t>
    </rPh>
    <rPh sb="5" eb="7">
      <t>ニュウリョク</t>
    </rPh>
    <phoneticPr fontId="1"/>
  </si>
  <si>
    <t>事業者の住所を入力</t>
  </si>
  <si>
    <t>事業者の住所を入力</t>
    <rPh sb="0" eb="3">
      <t>ジギョウシャ</t>
    </rPh>
    <rPh sb="4" eb="6">
      <t>ジュウショ</t>
    </rPh>
    <rPh sb="7" eb="9">
      <t>ニュウリョク</t>
    </rPh>
    <phoneticPr fontId="1"/>
  </si>
  <si>
    <t>数字13桁の法人番号を入力</t>
  </si>
  <si>
    <t>数字13桁の法人番号を入力</t>
    <rPh sb="0" eb="2">
      <t>スウジ</t>
    </rPh>
    <rPh sb="4" eb="5">
      <t>ケタ</t>
    </rPh>
    <rPh sb="6" eb="8">
      <t>ホウジン</t>
    </rPh>
    <rPh sb="8" eb="10">
      <t>バンゴウ</t>
    </rPh>
    <rPh sb="11" eb="13">
      <t>ニュウリョク</t>
    </rPh>
    <phoneticPr fontId="1"/>
  </si>
  <si>
    <t>法人の代表者名を入力</t>
  </si>
  <si>
    <t>法人の代表者名を入力</t>
    <rPh sb="0" eb="2">
      <t>ホウジン</t>
    </rPh>
    <rPh sb="3" eb="6">
      <t>ダイヒョウシャ</t>
    </rPh>
    <rPh sb="6" eb="7">
      <t>メイ</t>
    </rPh>
    <rPh sb="8" eb="10">
      <t>ニュウリョク</t>
    </rPh>
    <phoneticPr fontId="1"/>
  </si>
  <si>
    <t>担当者名を入力</t>
  </si>
  <si>
    <t>担当者名を入力</t>
    <rPh sb="0" eb="3">
      <t>タントウシャ</t>
    </rPh>
    <rPh sb="3" eb="4">
      <t>メイ</t>
    </rPh>
    <rPh sb="5" eb="7">
      <t>ニュウリョク</t>
    </rPh>
    <phoneticPr fontId="1"/>
  </si>
  <si>
    <t>コンソーシアムの名称を入力</t>
    <rPh sb="8" eb="10">
      <t>メイショウ</t>
    </rPh>
    <rPh sb="11" eb="13">
      <t>ニュウリョク</t>
    </rPh>
    <phoneticPr fontId="1"/>
  </si>
  <si>
    <t>0以上100以下の数値(整数または小数を含む数)を入力</t>
  </si>
  <si>
    <t>0以上100以下の数値(整数または小数を含む数)を入力</t>
    <rPh sb="1" eb="3">
      <t>イジョウ</t>
    </rPh>
    <rPh sb="6" eb="8">
      <t>イカ</t>
    </rPh>
    <rPh sb="9" eb="11">
      <t>スウチ</t>
    </rPh>
    <rPh sb="12" eb="14">
      <t>セイスウ</t>
    </rPh>
    <rPh sb="17" eb="19">
      <t>ショウスウ</t>
    </rPh>
    <rPh sb="20" eb="21">
      <t>フク</t>
    </rPh>
    <rPh sb="22" eb="23">
      <t>スウ</t>
    </rPh>
    <rPh sb="25" eb="27">
      <t>ニュウリョク</t>
    </rPh>
    <phoneticPr fontId="1"/>
  </si>
  <si>
    <t>電源等の設置場所を入力(形式任意)</t>
    <rPh sb="0" eb="2">
      <t>デンゲン</t>
    </rPh>
    <rPh sb="2" eb="3">
      <t>トウ</t>
    </rPh>
    <rPh sb="4" eb="6">
      <t>セッチ</t>
    </rPh>
    <rPh sb="6" eb="8">
      <t>バショ</t>
    </rPh>
    <rPh sb="9" eb="11">
      <t>ニュウリョク</t>
    </rPh>
    <rPh sb="14" eb="16">
      <t>ニンイ</t>
    </rPh>
    <phoneticPr fontId="1"/>
  </si>
  <si>
    <t>参加登録する事業者の単位を選択(プルダウン)</t>
    <rPh sb="0" eb="2">
      <t>サンカ</t>
    </rPh>
    <rPh sb="2" eb="4">
      <t>トウロク</t>
    </rPh>
    <rPh sb="6" eb="9">
      <t>ジギョウシャ</t>
    </rPh>
    <rPh sb="10" eb="12">
      <t>タンイ</t>
    </rPh>
    <rPh sb="13" eb="15">
      <t>センタク</t>
    </rPh>
    <phoneticPr fontId="1"/>
  </si>
  <si>
    <t>発電設備の所有者の事業者名を入力</t>
    <rPh sb="0" eb="2">
      <t>ハツデン</t>
    </rPh>
    <rPh sb="2" eb="4">
      <t>セツビ</t>
    </rPh>
    <rPh sb="5" eb="8">
      <t>ショユウシャ</t>
    </rPh>
    <rPh sb="9" eb="12">
      <t>ジギョウシャ</t>
    </rPh>
    <rPh sb="12" eb="13">
      <t>メイ</t>
    </rPh>
    <rPh sb="14" eb="16">
      <t>ニュウリョク</t>
    </rPh>
    <phoneticPr fontId="1"/>
  </si>
  <si>
    <t>水力</t>
    <rPh sb="0" eb="2">
      <t>スイリョク</t>
    </rPh>
    <phoneticPr fontId="1"/>
  </si>
  <si>
    <t>水車および発電機、変圧器、遮断器その他の電気設備の全部並びに水圧管路の全部若しくは一部のみを新設し、又は更新するもの</t>
    <phoneticPr fontId="1"/>
  </si>
  <si>
    <t>同時落札条件の相手先電源(1)を提供する事業者の事業者コードを入力</t>
    <rPh sb="0" eb="2">
      <t>ドウジ</t>
    </rPh>
    <rPh sb="2" eb="4">
      <t>ラクサツ</t>
    </rPh>
    <rPh sb="4" eb="6">
      <t>ジョウケン</t>
    </rPh>
    <rPh sb="7" eb="9">
      <t>アイテ</t>
    </rPh>
    <rPh sb="9" eb="10">
      <t>サキ</t>
    </rPh>
    <rPh sb="10" eb="12">
      <t>デンゲン</t>
    </rPh>
    <rPh sb="16" eb="18">
      <t>テイキョウ</t>
    </rPh>
    <rPh sb="20" eb="23">
      <t>ジギョウシャ</t>
    </rPh>
    <rPh sb="24" eb="27">
      <t>ジギョウシャ</t>
    </rPh>
    <rPh sb="31" eb="33">
      <t>ニュウリョク</t>
    </rPh>
    <phoneticPr fontId="1"/>
  </si>
  <si>
    <t>同時落札条件の相手先電源(2)を提供する事業者の事業者コードを入力</t>
    <rPh sb="0" eb="2">
      <t>ドウジ</t>
    </rPh>
    <rPh sb="2" eb="4">
      <t>ラクサツ</t>
    </rPh>
    <rPh sb="4" eb="6">
      <t>ジョウケン</t>
    </rPh>
    <rPh sb="7" eb="9">
      <t>アイテ</t>
    </rPh>
    <rPh sb="9" eb="10">
      <t>サキ</t>
    </rPh>
    <rPh sb="10" eb="12">
      <t>デンゲン</t>
    </rPh>
    <rPh sb="16" eb="18">
      <t>テイキョウ</t>
    </rPh>
    <rPh sb="20" eb="23">
      <t>ジギョウシャ</t>
    </rPh>
    <rPh sb="24" eb="27">
      <t>ジギョウシャ</t>
    </rPh>
    <rPh sb="31" eb="33">
      <t>ニュウリョク</t>
    </rPh>
    <phoneticPr fontId="1"/>
  </si>
  <si>
    <t>同時落札条件の相手先電源(3)を提供する事業者の事業者コードを入力</t>
    <rPh sb="0" eb="2">
      <t>ドウジ</t>
    </rPh>
    <rPh sb="2" eb="4">
      <t>ラクサツ</t>
    </rPh>
    <rPh sb="4" eb="6">
      <t>ジョウケン</t>
    </rPh>
    <rPh sb="7" eb="9">
      <t>アイテ</t>
    </rPh>
    <rPh sb="9" eb="10">
      <t>サキ</t>
    </rPh>
    <rPh sb="10" eb="12">
      <t>デンゲン</t>
    </rPh>
    <rPh sb="16" eb="18">
      <t>テイキョウ</t>
    </rPh>
    <rPh sb="20" eb="23">
      <t>ジギョウシャ</t>
    </rPh>
    <rPh sb="24" eb="27">
      <t>ジギョウシャ</t>
    </rPh>
    <rPh sb="31" eb="33">
      <t>ニュウリョク</t>
    </rPh>
    <phoneticPr fontId="1"/>
  </si>
  <si>
    <t>同時落札条件の相手先電源(4)を提供する事業者の事業者コードを入力</t>
    <rPh sb="0" eb="2">
      <t>ドウジ</t>
    </rPh>
    <rPh sb="2" eb="4">
      <t>ラクサツ</t>
    </rPh>
    <rPh sb="4" eb="6">
      <t>ジョウケン</t>
    </rPh>
    <rPh sb="7" eb="9">
      <t>アイテ</t>
    </rPh>
    <rPh sb="9" eb="10">
      <t>サキ</t>
    </rPh>
    <rPh sb="10" eb="12">
      <t>デンゲン</t>
    </rPh>
    <rPh sb="16" eb="18">
      <t>テイキョウ</t>
    </rPh>
    <rPh sb="20" eb="23">
      <t>ジギョウシャ</t>
    </rPh>
    <rPh sb="24" eb="27">
      <t>ジギョウシャ</t>
    </rPh>
    <rPh sb="31" eb="33">
      <t>ニュウリョク</t>
    </rPh>
    <phoneticPr fontId="1"/>
  </si>
  <si>
    <t>同時落札条件の相手先電源(5)を提供する事業者の事業者コードを入力</t>
    <rPh sb="0" eb="2">
      <t>ドウジ</t>
    </rPh>
    <rPh sb="2" eb="4">
      <t>ラクサツ</t>
    </rPh>
    <rPh sb="4" eb="6">
      <t>ジョウケン</t>
    </rPh>
    <rPh sb="7" eb="9">
      <t>アイテ</t>
    </rPh>
    <rPh sb="9" eb="10">
      <t>サキ</t>
    </rPh>
    <rPh sb="10" eb="12">
      <t>デンゲン</t>
    </rPh>
    <rPh sb="16" eb="18">
      <t>テイキョウ</t>
    </rPh>
    <rPh sb="20" eb="23">
      <t>ジギョウシャ</t>
    </rPh>
    <rPh sb="24" eb="27">
      <t>ジギョウシャ</t>
    </rPh>
    <rPh sb="31" eb="33">
      <t>ニュウリョク</t>
    </rPh>
    <phoneticPr fontId="1"/>
  </si>
  <si>
    <t>同時落札条件の相手先電源(1)の名称を入力</t>
    <rPh sb="0" eb="2">
      <t>ドウジ</t>
    </rPh>
    <rPh sb="2" eb="4">
      <t>ラクサツ</t>
    </rPh>
    <rPh sb="4" eb="6">
      <t>ジョウケン</t>
    </rPh>
    <rPh sb="7" eb="9">
      <t>アイテ</t>
    </rPh>
    <rPh sb="9" eb="10">
      <t>サキ</t>
    </rPh>
    <rPh sb="10" eb="12">
      <t>デンゲン</t>
    </rPh>
    <rPh sb="16" eb="18">
      <t>メイショウ</t>
    </rPh>
    <rPh sb="19" eb="21">
      <t>ニュウリョク</t>
    </rPh>
    <phoneticPr fontId="1"/>
  </si>
  <si>
    <t>同時落札条件の相手先電源(2)の名称を入力</t>
    <rPh sb="0" eb="2">
      <t>ドウジ</t>
    </rPh>
    <rPh sb="2" eb="4">
      <t>ラクサツ</t>
    </rPh>
    <rPh sb="4" eb="6">
      <t>ジョウケン</t>
    </rPh>
    <rPh sb="7" eb="9">
      <t>アイテ</t>
    </rPh>
    <rPh sb="9" eb="10">
      <t>サキ</t>
    </rPh>
    <rPh sb="10" eb="12">
      <t>デンゲン</t>
    </rPh>
    <rPh sb="16" eb="18">
      <t>メイショウ</t>
    </rPh>
    <rPh sb="19" eb="21">
      <t>ニュウリョク</t>
    </rPh>
    <phoneticPr fontId="1"/>
  </si>
  <si>
    <t>同時落札条件の相手先電源(3)の名称を入力</t>
    <rPh sb="0" eb="2">
      <t>ドウジ</t>
    </rPh>
    <rPh sb="2" eb="4">
      <t>ラクサツ</t>
    </rPh>
    <rPh sb="4" eb="6">
      <t>ジョウケン</t>
    </rPh>
    <rPh sb="7" eb="9">
      <t>アイテ</t>
    </rPh>
    <rPh sb="9" eb="10">
      <t>サキ</t>
    </rPh>
    <rPh sb="10" eb="12">
      <t>デンゲン</t>
    </rPh>
    <rPh sb="16" eb="18">
      <t>メイショウ</t>
    </rPh>
    <rPh sb="19" eb="21">
      <t>ニュウリョク</t>
    </rPh>
    <phoneticPr fontId="1"/>
  </si>
  <si>
    <t>同時落札条件の相手先電源(4)の名称を入力</t>
    <rPh sb="0" eb="2">
      <t>ドウジ</t>
    </rPh>
    <rPh sb="2" eb="4">
      <t>ラクサツ</t>
    </rPh>
    <rPh sb="4" eb="6">
      <t>ジョウケン</t>
    </rPh>
    <rPh sb="7" eb="9">
      <t>アイテ</t>
    </rPh>
    <rPh sb="9" eb="10">
      <t>サキ</t>
    </rPh>
    <rPh sb="10" eb="12">
      <t>デンゲン</t>
    </rPh>
    <rPh sb="16" eb="18">
      <t>メイショウ</t>
    </rPh>
    <rPh sb="19" eb="21">
      <t>ニュウリョク</t>
    </rPh>
    <phoneticPr fontId="1"/>
  </si>
  <si>
    <t>同時落札条件の相手先電源(5)の名称を入力</t>
    <rPh sb="0" eb="2">
      <t>ドウジ</t>
    </rPh>
    <rPh sb="2" eb="4">
      <t>ラクサツ</t>
    </rPh>
    <rPh sb="4" eb="6">
      <t>ジョウケン</t>
    </rPh>
    <rPh sb="7" eb="9">
      <t>アイテ</t>
    </rPh>
    <rPh sb="9" eb="10">
      <t>サキ</t>
    </rPh>
    <rPh sb="10" eb="12">
      <t>デンゲン</t>
    </rPh>
    <rPh sb="16" eb="18">
      <t>メイショウ</t>
    </rPh>
    <rPh sb="19" eb="21">
      <t>ニュウリョク</t>
    </rPh>
    <phoneticPr fontId="1"/>
  </si>
  <si>
    <t>接続検討回答日を入力(YYYYMMDD)</t>
    <rPh sb="0" eb="2">
      <t>セツゾク</t>
    </rPh>
    <rPh sb="2" eb="4">
      <t>ケントウ</t>
    </rPh>
    <rPh sb="4" eb="7">
      <t>カイトウビ</t>
    </rPh>
    <rPh sb="8" eb="10">
      <t>ニュウリョク</t>
    </rPh>
    <phoneticPr fontId="1"/>
  </si>
  <si>
    <t>環境影響評価の要否を選択(プルダウン)</t>
    <rPh sb="0" eb="2">
      <t>カンキョウ</t>
    </rPh>
    <rPh sb="2" eb="4">
      <t>エイキョウ</t>
    </rPh>
    <rPh sb="4" eb="6">
      <t>ヒョウカ</t>
    </rPh>
    <rPh sb="7" eb="9">
      <t>ヨウヒ</t>
    </rPh>
    <rPh sb="10" eb="12">
      <t>センタク</t>
    </rPh>
    <phoneticPr fontId="1"/>
  </si>
  <si>
    <t>環境アセスメント完了年度(見込みを含む)</t>
  </si>
  <si>
    <t>出資比率(予定)</t>
    <rPh sb="0" eb="2">
      <t>シュッシ</t>
    </rPh>
    <rPh sb="2" eb="4">
      <t>ヒリツ</t>
    </rPh>
    <rPh sb="5" eb="7">
      <t>ヨテイ</t>
    </rPh>
    <phoneticPr fontId="1"/>
  </si>
  <si>
    <t>議決権保有割合(予定)</t>
    <rPh sb="0" eb="3">
      <t>ギケツケン</t>
    </rPh>
    <rPh sb="3" eb="5">
      <t>ホユウ</t>
    </rPh>
    <rPh sb="5" eb="7">
      <t>ワリアイ</t>
    </rPh>
    <rPh sb="8" eb="10">
      <t>ヨテイ</t>
    </rPh>
    <phoneticPr fontId="1"/>
  </si>
  <si>
    <t>設置工事開始予定年月を入力(YYYYMM)</t>
    <rPh sb="0" eb="2">
      <t>セッチ</t>
    </rPh>
    <rPh sb="2" eb="4">
      <t>コウジ</t>
    </rPh>
    <rPh sb="4" eb="6">
      <t>カイシ</t>
    </rPh>
    <rPh sb="6" eb="8">
      <t>ヨテイ</t>
    </rPh>
    <rPh sb="8" eb="10">
      <t>ネンゲツ</t>
    </rPh>
    <rPh sb="11" eb="13">
      <t>ニュウリョク</t>
    </rPh>
    <phoneticPr fontId="1"/>
  </si>
  <si>
    <t>出資者の選定理由を入力</t>
    <rPh sb="0" eb="3">
      <t>シュッシシャ</t>
    </rPh>
    <rPh sb="4" eb="6">
      <t>センテイ</t>
    </rPh>
    <rPh sb="6" eb="8">
      <t>リユウ</t>
    </rPh>
    <rPh sb="10" eb="11">
      <t>リョク</t>
    </rPh>
    <phoneticPr fontId="1"/>
  </si>
  <si>
    <t>出資比率を入力(0以上100以下の整数、または少数を含む数)</t>
    <rPh sb="0" eb="2">
      <t>シュッシ</t>
    </rPh>
    <rPh sb="2" eb="4">
      <t>ヒリツ</t>
    </rPh>
    <rPh sb="9" eb="11">
      <t>イジョウ</t>
    </rPh>
    <rPh sb="14" eb="16">
      <t>イカ</t>
    </rPh>
    <rPh sb="17" eb="19">
      <t>セイスウ</t>
    </rPh>
    <rPh sb="23" eb="25">
      <t>ショウスウ</t>
    </rPh>
    <rPh sb="26" eb="27">
      <t>フク</t>
    </rPh>
    <rPh sb="28" eb="29">
      <t>カズ</t>
    </rPh>
    <phoneticPr fontId="1"/>
  </si>
  <si>
    <t>資本金額を入力(0以上の整数)</t>
    <rPh sb="0" eb="3">
      <t>シホンキン</t>
    </rPh>
    <rPh sb="12" eb="14">
      <t>セイスウ</t>
    </rPh>
    <phoneticPr fontId="1"/>
  </si>
  <si>
    <t>総調達予定額を入力(0以上の整数)</t>
    <rPh sb="0" eb="1">
      <t>ソウ</t>
    </rPh>
    <rPh sb="1" eb="3">
      <t>チョウタツ</t>
    </rPh>
    <rPh sb="3" eb="5">
      <t>ヨテイ</t>
    </rPh>
    <rPh sb="5" eb="6">
      <t>ガク</t>
    </rPh>
    <rPh sb="7" eb="9">
      <t>ニュウリョク</t>
    </rPh>
    <rPh sb="11" eb="13">
      <t>イジョウ</t>
    </rPh>
    <rPh sb="14" eb="16">
      <t>セイスウ</t>
    </rPh>
    <phoneticPr fontId="1"/>
  </si>
  <si>
    <t>総借入額を入力(0以上の整数)</t>
    <rPh sb="12" eb="14">
      <t>セイスウ</t>
    </rPh>
    <phoneticPr fontId="1"/>
  </si>
  <si>
    <t>借入形式を入力(プルダウン)</t>
    <phoneticPr fontId="1"/>
  </si>
  <si>
    <t>借入形式がその他の場合に内容を記入</t>
    <rPh sb="0" eb="2">
      <t>カリイレ</t>
    </rPh>
    <rPh sb="2" eb="4">
      <t>ケイシキ</t>
    </rPh>
    <rPh sb="7" eb="8">
      <t>タ</t>
    </rPh>
    <rPh sb="9" eb="11">
      <t>バアイ</t>
    </rPh>
    <rPh sb="12" eb="14">
      <t>ナイヨウ</t>
    </rPh>
    <rPh sb="15" eb="17">
      <t>キニュウ</t>
    </rPh>
    <phoneticPr fontId="1"/>
  </si>
  <si>
    <t>当該形式を選択する理由を入力</t>
    <rPh sb="0" eb="2">
      <t>トウガイ</t>
    </rPh>
    <rPh sb="2" eb="4">
      <t>ケイシキ</t>
    </rPh>
    <rPh sb="5" eb="7">
      <t>センタク</t>
    </rPh>
    <rPh sb="9" eb="11">
      <t>リユウ</t>
    </rPh>
    <phoneticPr fontId="1"/>
  </si>
  <si>
    <t>借り入れを想定する金融機関(1)の名称を入力</t>
    <rPh sb="0" eb="1">
      <t>カ</t>
    </rPh>
    <rPh sb="2" eb="3">
      <t>イ</t>
    </rPh>
    <rPh sb="17" eb="19">
      <t>メイショウ</t>
    </rPh>
    <phoneticPr fontId="1"/>
  </si>
  <si>
    <t>借り入れを想定する金融機関(2)の名称を入力</t>
    <rPh sb="0" eb="1">
      <t>カ</t>
    </rPh>
    <rPh sb="2" eb="3">
      <t>イ</t>
    </rPh>
    <rPh sb="17" eb="19">
      <t>メイショウ</t>
    </rPh>
    <phoneticPr fontId="1"/>
  </si>
  <si>
    <t>借り入れを想定する金融機関(3)の名称を入力</t>
    <rPh sb="0" eb="1">
      <t>カ</t>
    </rPh>
    <rPh sb="2" eb="3">
      <t>イ</t>
    </rPh>
    <rPh sb="17" eb="19">
      <t>メイショウ</t>
    </rPh>
    <phoneticPr fontId="1"/>
  </si>
  <si>
    <t>借り入れを想定する金融機関(4)の名称を入力</t>
    <rPh sb="0" eb="1">
      <t>カ</t>
    </rPh>
    <rPh sb="2" eb="3">
      <t>イ</t>
    </rPh>
    <rPh sb="17" eb="19">
      <t>メイショウ</t>
    </rPh>
    <phoneticPr fontId="1"/>
  </si>
  <si>
    <t>借り入れを想定する金融機関(5)の名称を入力</t>
    <rPh sb="0" eb="1">
      <t>カ</t>
    </rPh>
    <rPh sb="2" eb="3">
      <t>イ</t>
    </rPh>
    <rPh sb="17" eb="19">
      <t>メイショウ</t>
    </rPh>
    <phoneticPr fontId="1"/>
  </si>
  <si>
    <t>借入比率を入力(0以上100以下の整数、または少数を含む数)</t>
    <rPh sb="0" eb="2">
      <t>カリイレ</t>
    </rPh>
    <rPh sb="2" eb="4">
      <t>ヒリツ</t>
    </rPh>
    <rPh sb="5" eb="7">
      <t>ニュウリョク</t>
    </rPh>
    <phoneticPr fontId="1"/>
  </si>
  <si>
    <t>債権の種類を入力</t>
    <rPh sb="3" eb="5">
      <t>シュルイ</t>
    </rPh>
    <rPh sb="6" eb="8">
      <t>ニュウリョク</t>
    </rPh>
    <phoneticPr fontId="1"/>
  </si>
  <si>
    <t>発行条件を入力</t>
    <rPh sb="0" eb="2">
      <t>ハッコウ</t>
    </rPh>
    <rPh sb="2" eb="4">
      <t>ジョウケン</t>
    </rPh>
    <rPh sb="5" eb="7">
      <t>ニュウリョク</t>
    </rPh>
    <phoneticPr fontId="1"/>
  </si>
  <si>
    <t>債権を選択する理由を入力</t>
    <rPh sb="0" eb="2">
      <t>サイケン</t>
    </rPh>
    <rPh sb="3" eb="5">
      <t>センタク</t>
    </rPh>
    <rPh sb="7" eb="9">
      <t>リユウ</t>
    </rPh>
    <rPh sb="10" eb="12">
      <t>ニュウリョク</t>
    </rPh>
    <phoneticPr fontId="1"/>
  </si>
  <si>
    <t>補助金の名称を入力</t>
    <rPh sb="4" eb="6">
      <t>メイショウ</t>
    </rPh>
    <phoneticPr fontId="1"/>
  </si>
  <si>
    <t>補助金の内容を入力</t>
    <rPh sb="0" eb="3">
      <t>ホジョキン</t>
    </rPh>
    <rPh sb="4" eb="6">
      <t>ナイヨウ</t>
    </rPh>
    <rPh sb="7" eb="9">
      <t>ニュウリョク</t>
    </rPh>
    <phoneticPr fontId="1"/>
  </si>
  <si>
    <t>補助金の受領額を入力(0以上の整数)</t>
    <rPh sb="0" eb="3">
      <t>ホジョキン</t>
    </rPh>
    <rPh sb="4" eb="6">
      <t>ズリョウ</t>
    </rPh>
    <rPh sb="6" eb="7">
      <t>ガク</t>
    </rPh>
    <rPh sb="15" eb="17">
      <t>セイスウ</t>
    </rPh>
    <phoneticPr fontId="1"/>
  </si>
  <si>
    <t>対象電源種</t>
    <rPh sb="0" eb="2">
      <t>タイショウ</t>
    </rPh>
    <rPh sb="2" eb="4">
      <t>デンゲン</t>
    </rPh>
    <rPh sb="4" eb="5">
      <t>シュ</t>
    </rPh>
    <phoneticPr fontId="1"/>
  </si>
  <si>
    <t>入力箇所(電源等情報登録時)</t>
    <rPh sb="5" eb="7">
      <t>デンゲン</t>
    </rPh>
    <rPh sb="7" eb="8">
      <t>トウ</t>
    </rPh>
    <rPh sb="8" eb="10">
      <t>ジョウホウ</t>
    </rPh>
    <rPh sb="10" eb="12">
      <t>トウロク</t>
    </rPh>
    <rPh sb="12" eb="13">
      <t>ジ</t>
    </rPh>
    <phoneticPr fontId="1"/>
  </si>
  <si>
    <t>単一事業者の場合</t>
    <rPh sb="0" eb="2">
      <t>タンイツ</t>
    </rPh>
    <rPh sb="2" eb="5">
      <t>ジギョウシャ</t>
    </rPh>
    <phoneticPr fontId="1"/>
  </si>
  <si>
    <t>本様式の利用方法：</t>
    <rPh sb="0" eb="1">
      <t>ホン</t>
    </rPh>
    <rPh sb="1" eb="3">
      <t>ヨウシキ</t>
    </rPh>
    <rPh sb="4" eb="6">
      <t>リヨウ</t>
    </rPh>
    <rPh sb="6" eb="8">
      <t>ホウホウ</t>
    </rPh>
    <phoneticPr fontId="1"/>
  </si>
  <si>
    <r>
      <rPr>
        <sz val="11"/>
        <color theme="8"/>
        <rFont val="ＭＳ 明朝"/>
        <family val="1"/>
        <charset val="128"/>
      </rPr>
      <t>発電量調整供給契約に基づく受電地点明細表に記載の番号を入力(半角数字22桁)</t>
    </r>
    <r>
      <rPr>
        <sz val="11"/>
        <color theme="1"/>
        <rFont val="ＭＳ 明朝"/>
        <family val="1"/>
        <charset val="128"/>
      </rPr>
      <t xml:space="preserve">
受電地点特定番号が発番されていない新設電源の場合、「9999999999999999999999(22桁)」を入力</t>
    </r>
    <rPh sb="21" eb="23">
      <t>キサイ</t>
    </rPh>
    <rPh sb="24" eb="26">
      <t>バンゴウ</t>
    </rPh>
    <rPh sb="27" eb="29">
      <t>ニュウリョク</t>
    </rPh>
    <rPh sb="30" eb="32">
      <t>ハンカク</t>
    </rPh>
    <rPh sb="32" eb="34">
      <t>スウジ</t>
    </rPh>
    <rPh sb="36" eb="37">
      <t>ケタ</t>
    </rPh>
    <phoneticPr fontId="1"/>
  </si>
  <si>
    <r>
      <rPr>
        <sz val="11"/>
        <color theme="8"/>
        <rFont val="ＭＳ 明朝"/>
        <family val="1"/>
        <charset val="128"/>
      </rPr>
      <t>マスタ情報を参照し系統コードを入力(半角英数字)</t>
    </r>
    <r>
      <rPr>
        <sz val="11"/>
        <color theme="1"/>
        <rFont val="ＭＳ 明朝"/>
        <family val="1"/>
        <charset val="128"/>
      </rPr>
      <t xml:space="preserve">
系統コードが発番されていない新設電源の場合、「YYYYY(Yを計5個)」を入力</t>
    </r>
    <rPh sb="3" eb="5">
      <t>ジョウホウ</t>
    </rPh>
    <rPh sb="6" eb="8">
      <t>サンショウ</t>
    </rPh>
    <rPh sb="9" eb="11">
      <t>ケイトウ</t>
    </rPh>
    <rPh sb="15" eb="17">
      <t>ニュウリョク</t>
    </rPh>
    <rPh sb="18" eb="20">
      <t>ハンカク</t>
    </rPh>
    <rPh sb="20" eb="23">
      <t>エイスウジ</t>
    </rPh>
    <phoneticPr fontId="1"/>
  </si>
  <si>
    <r>
      <rPr>
        <sz val="11"/>
        <color theme="8"/>
        <rFont val="ＭＳ 明朝"/>
        <family val="1"/>
        <charset val="128"/>
      </rPr>
      <t>系統コードの上1桁(下記参照)をもとに選択(プルダウン)</t>
    </r>
    <r>
      <rPr>
        <sz val="11"/>
        <color theme="1"/>
        <rFont val="ＭＳ 明朝"/>
        <family val="1"/>
        <charset val="128"/>
      </rPr>
      <t xml:space="preserve">
系統接続するエリアが複数存在する場合は、主として系統接続するエリアを選択
参考：系統コードの上1桁
1.北海道　2.東北　3.東京　4.中部　5.北陸　6.関西　7.中国　8.四国　9.九州</t>
    </r>
    <phoneticPr fontId="1"/>
  </si>
  <si>
    <t>選択肢より選択(プルダウン※新設/リプレース/既設火力の改修の区分と連動)</t>
    <rPh sb="0" eb="3">
      <t>センタクシ</t>
    </rPh>
    <rPh sb="5" eb="7">
      <t>センタク</t>
    </rPh>
    <rPh sb="14" eb="16">
      <t>シンセツ</t>
    </rPh>
    <rPh sb="23" eb="25">
      <t>キセツ</t>
    </rPh>
    <rPh sb="25" eb="27">
      <t>カリョク</t>
    </rPh>
    <rPh sb="28" eb="30">
      <t>カイシュウ</t>
    </rPh>
    <rPh sb="31" eb="33">
      <t>クブン</t>
    </rPh>
    <rPh sb="34" eb="36">
      <t>レンドウ</t>
    </rPh>
    <phoneticPr fontId="1"/>
  </si>
  <si>
    <t>選択肢より選択(プルダウン)</t>
    <rPh sb="0" eb="3">
      <t>センタクシ</t>
    </rPh>
    <rPh sb="5" eb="7">
      <t>センタク</t>
    </rPh>
    <phoneticPr fontId="1"/>
  </si>
  <si>
    <t>選択肢より選択(電源種別と連動)</t>
    <rPh sb="0" eb="3">
      <t>センタクシ</t>
    </rPh>
    <rPh sb="5" eb="7">
      <t>センタク</t>
    </rPh>
    <rPh sb="8" eb="10">
      <t>デンゲン</t>
    </rPh>
    <rPh sb="10" eb="12">
      <t>シュベツ</t>
    </rPh>
    <rPh sb="13" eb="15">
      <t>レンドウ</t>
    </rPh>
    <phoneticPr fontId="1"/>
  </si>
  <si>
    <t>選択肢より選択(電源種別、発電方式と連動)</t>
    <rPh sb="0" eb="3">
      <t>センタクシ</t>
    </rPh>
    <rPh sb="5" eb="7">
      <t>センタク</t>
    </rPh>
    <rPh sb="8" eb="10">
      <t>デンゲン</t>
    </rPh>
    <rPh sb="10" eb="12">
      <t>シュベツ</t>
    </rPh>
    <rPh sb="13" eb="15">
      <t>ハツデン</t>
    </rPh>
    <rPh sb="15" eb="17">
      <t>ホウシキ</t>
    </rPh>
    <rPh sb="18" eb="20">
      <t>レンドウ</t>
    </rPh>
    <phoneticPr fontId="1"/>
  </si>
  <si>
    <t>リプレースに係る補足情報</t>
    <rPh sb="6" eb="7">
      <t>カカ</t>
    </rPh>
    <rPh sb="8" eb="10">
      <t>ホソク</t>
    </rPh>
    <rPh sb="10" eb="12">
      <t>ジョウホウ</t>
    </rPh>
    <phoneticPr fontId="1"/>
  </si>
  <si>
    <t>電源等識別番号</t>
    <rPh sb="0" eb="2">
      <t>デンゲン</t>
    </rPh>
    <rPh sb="2" eb="3">
      <t>トウ</t>
    </rPh>
    <rPh sb="3" eb="5">
      <t>シキベツ</t>
    </rPh>
    <rPh sb="5" eb="7">
      <t>バンゴウ</t>
    </rPh>
    <phoneticPr fontId="1"/>
  </si>
  <si>
    <t>出資者(1)の名称を入力</t>
    <rPh sb="7" eb="9">
      <t>メイショウ</t>
    </rPh>
    <phoneticPr fontId="1"/>
  </si>
  <si>
    <t>出資者(2)の名称を入力</t>
    <phoneticPr fontId="1"/>
  </si>
  <si>
    <t>出資者(3)の名称を入力</t>
    <phoneticPr fontId="1"/>
  </si>
  <si>
    <t>出資者(4)の名称を入力</t>
    <phoneticPr fontId="1"/>
  </si>
  <si>
    <t>出資者(5)の名称を入力</t>
    <phoneticPr fontId="1"/>
  </si>
  <si>
    <t>変動電源</t>
    <rPh sb="0" eb="2">
      <t>ヘンドウ</t>
    </rPh>
    <rPh sb="2" eb="4">
      <t>デンゲン</t>
    </rPh>
    <phoneticPr fontId="1"/>
  </si>
  <si>
    <t>変動電源(固定)</t>
    <rPh sb="0" eb="2">
      <t>ヘンドウ</t>
    </rPh>
    <rPh sb="2" eb="4">
      <t>デンゲン</t>
    </rPh>
    <rPh sb="5" eb="7">
      <t>コテイ</t>
    </rPh>
    <phoneticPr fontId="1"/>
  </si>
  <si>
    <t>太陽光</t>
    <rPh sb="0" eb="3">
      <t>タイヨウコウ</t>
    </rPh>
    <phoneticPr fontId="1"/>
  </si>
  <si>
    <t>風力</t>
    <rPh sb="0" eb="2">
      <t>フウリョク</t>
    </rPh>
    <phoneticPr fontId="1"/>
  </si>
  <si>
    <t>一般_流込式</t>
    <rPh sb="0" eb="2">
      <t>イッパン</t>
    </rPh>
    <rPh sb="3" eb="4">
      <t>ナガ</t>
    </rPh>
    <rPh sb="4" eb="5">
      <t>コ</t>
    </rPh>
    <rPh sb="5" eb="6">
      <t>シキ</t>
    </rPh>
    <phoneticPr fontId="1"/>
  </si>
  <si>
    <t>新設/リプレース</t>
    <rPh sb="0" eb="2">
      <t>シンセツ</t>
    </rPh>
    <phoneticPr fontId="1"/>
  </si>
  <si>
    <t>リプレース水力一般_流込式</t>
    <rPh sb="5" eb="7">
      <t>スイリョク</t>
    </rPh>
    <rPh sb="7" eb="9">
      <t>イッパン</t>
    </rPh>
    <rPh sb="10" eb="11">
      <t>ナガ</t>
    </rPh>
    <rPh sb="11" eb="12">
      <t>コ</t>
    </rPh>
    <rPh sb="12" eb="13">
      <t>シキ</t>
    </rPh>
    <phoneticPr fontId="1"/>
  </si>
  <si>
    <t>発電方式</t>
    <rPh sb="0" eb="2">
      <t>ハツデン</t>
    </rPh>
    <rPh sb="2" eb="4">
      <t>ホウシキ</t>
    </rPh>
    <phoneticPr fontId="1"/>
  </si>
  <si>
    <t>相手先の電源等識別番号</t>
    <rPh sb="0" eb="3">
      <t>アイテサキ</t>
    </rPh>
    <rPh sb="4" eb="11">
      <t>デンゲントウシキベツバンゴウ</t>
    </rPh>
    <phoneticPr fontId="1"/>
  </si>
  <si>
    <t>同時落札条件の相手先電源(1)の電源等識別番号を入力</t>
    <rPh sb="0" eb="2">
      <t>ドウジ</t>
    </rPh>
    <rPh sb="2" eb="4">
      <t>ラクサツ</t>
    </rPh>
    <rPh sb="4" eb="6">
      <t>ジョウケン</t>
    </rPh>
    <rPh sb="7" eb="9">
      <t>アイテ</t>
    </rPh>
    <rPh sb="9" eb="10">
      <t>サキ</t>
    </rPh>
    <rPh sb="10" eb="12">
      <t>デンゲン</t>
    </rPh>
    <rPh sb="16" eb="23">
      <t>デンゲントウシキベツバンゴウ</t>
    </rPh>
    <rPh sb="24" eb="26">
      <t>ニュウリョク</t>
    </rPh>
    <phoneticPr fontId="1"/>
  </si>
  <si>
    <t>同時落札条件の相手先電源(2)の電源等識別番号を入力</t>
    <rPh sb="0" eb="2">
      <t>ドウジ</t>
    </rPh>
    <rPh sb="2" eb="4">
      <t>ラクサツ</t>
    </rPh>
    <rPh sb="4" eb="6">
      <t>ジョウケン</t>
    </rPh>
    <rPh sb="7" eb="9">
      <t>アイテ</t>
    </rPh>
    <rPh sb="9" eb="10">
      <t>サキ</t>
    </rPh>
    <rPh sb="10" eb="12">
      <t>デンゲン</t>
    </rPh>
    <rPh sb="16" eb="23">
      <t>デンゲントウシキベツバンゴウ</t>
    </rPh>
    <rPh sb="24" eb="26">
      <t>ニュウリョク</t>
    </rPh>
    <phoneticPr fontId="1"/>
  </si>
  <si>
    <t>同時落札条件の相手先電源(3)の電源等識別番号を入力</t>
    <rPh sb="0" eb="2">
      <t>ドウジ</t>
    </rPh>
    <rPh sb="2" eb="4">
      <t>ラクサツ</t>
    </rPh>
    <rPh sb="4" eb="6">
      <t>ジョウケン</t>
    </rPh>
    <rPh sb="7" eb="9">
      <t>アイテ</t>
    </rPh>
    <rPh sb="9" eb="10">
      <t>サキ</t>
    </rPh>
    <rPh sb="10" eb="12">
      <t>デンゲン</t>
    </rPh>
    <rPh sb="16" eb="23">
      <t>デンゲントウシキベツバンゴウ</t>
    </rPh>
    <rPh sb="24" eb="26">
      <t>ニュウリョク</t>
    </rPh>
    <phoneticPr fontId="1"/>
  </si>
  <si>
    <t>同時落札条件の相手先電源(4)の電源等識別番号を入力</t>
    <rPh sb="0" eb="2">
      <t>ドウジ</t>
    </rPh>
    <rPh sb="2" eb="4">
      <t>ラクサツ</t>
    </rPh>
    <rPh sb="4" eb="6">
      <t>ジョウケン</t>
    </rPh>
    <rPh sb="7" eb="9">
      <t>アイテ</t>
    </rPh>
    <rPh sb="9" eb="10">
      <t>サキ</t>
    </rPh>
    <rPh sb="10" eb="12">
      <t>デンゲン</t>
    </rPh>
    <rPh sb="16" eb="23">
      <t>デンゲントウシキベツバンゴウ</t>
    </rPh>
    <rPh sb="24" eb="26">
      <t>ニュウリョク</t>
    </rPh>
    <phoneticPr fontId="1"/>
  </si>
  <si>
    <t>同時落札条件の相手先電源(5)の電源等識別番号を入力</t>
    <rPh sb="0" eb="2">
      <t>ドウジ</t>
    </rPh>
    <rPh sb="2" eb="4">
      <t>ラクサツ</t>
    </rPh>
    <rPh sb="4" eb="6">
      <t>ジョウケン</t>
    </rPh>
    <rPh sb="7" eb="9">
      <t>アイテ</t>
    </rPh>
    <rPh sb="9" eb="10">
      <t>サキ</t>
    </rPh>
    <rPh sb="10" eb="12">
      <t>デンゲン</t>
    </rPh>
    <rPh sb="16" eb="23">
      <t>デンゲントウシキベツバンゴウ</t>
    </rPh>
    <rPh sb="24" eb="26">
      <t>ニュウリョク</t>
    </rPh>
    <phoneticPr fontId="1"/>
  </si>
  <si>
    <t>長期脱炭素電源オークションの制度適用を開始する年度を入力</t>
    <rPh sb="0" eb="2">
      <t>チョウキ</t>
    </rPh>
    <rPh sb="2" eb="3">
      <t>ダツ</t>
    </rPh>
    <rPh sb="3" eb="5">
      <t>タンソ</t>
    </rPh>
    <rPh sb="5" eb="7">
      <t>デンゲン</t>
    </rPh>
    <rPh sb="14" eb="16">
      <t>セイド</t>
    </rPh>
    <rPh sb="16" eb="18">
      <t>テキヨウ</t>
    </rPh>
    <rPh sb="19" eb="21">
      <t>カイシ</t>
    </rPh>
    <rPh sb="23" eb="24">
      <t>ネン</t>
    </rPh>
    <rPh sb="24" eb="25">
      <t>ド</t>
    </rPh>
    <rPh sb="26" eb="28">
      <t>ニュウリョク</t>
    </rPh>
    <phoneticPr fontId="1"/>
  </si>
  <si>
    <t>容量市場システムで発番後に記入※同時落札条件入札の対象者のみ記入</t>
    <rPh sb="9" eb="11">
      <t>ハツバン</t>
    </rPh>
    <rPh sb="11" eb="12">
      <t>ゴ</t>
    </rPh>
    <rPh sb="13" eb="15">
      <t>キニュウ</t>
    </rPh>
    <rPh sb="16" eb="22">
      <t>ドウジラクサツジョウケン</t>
    </rPh>
    <rPh sb="22" eb="24">
      <t>ニュウサツ</t>
    </rPh>
    <rPh sb="25" eb="28">
      <t>タイショウシャ</t>
    </rPh>
    <rPh sb="30" eb="32">
      <t>キニュウ</t>
    </rPh>
    <phoneticPr fontId="1"/>
  </si>
  <si>
    <t>設備容量(発電端)</t>
    <rPh sb="0" eb="2">
      <t>セツビ</t>
    </rPh>
    <rPh sb="2" eb="4">
      <t>ヨウリョウ</t>
    </rPh>
    <rPh sb="5" eb="7">
      <t>ハツデン</t>
    </rPh>
    <rPh sb="7" eb="8">
      <t>タン</t>
    </rPh>
    <phoneticPr fontId="1"/>
  </si>
  <si>
    <t>所内消費に供出する容量</t>
    <rPh sb="0" eb="4">
      <t>ショナイショウヒ</t>
    </rPh>
    <rPh sb="5" eb="7">
      <t>キョウシュツ</t>
    </rPh>
    <rPh sb="9" eb="11">
      <t>ヨウリョウ</t>
    </rPh>
    <phoneticPr fontId="1"/>
  </si>
  <si>
    <t>自家消費に供出する容量(ベース分)</t>
    <rPh sb="0" eb="2">
      <t>ジカ</t>
    </rPh>
    <rPh sb="2" eb="4">
      <t>ショウヒ</t>
    </rPh>
    <rPh sb="5" eb="7">
      <t>キョウシュツ</t>
    </rPh>
    <rPh sb="9" eb="11">
      <t>ヨウリョウ</t>
    </rPh>
    <rPh sb="15" eb="16">
      <t>ブン</t>
    </rPh>
    <phoneticPr fontId="1"/>
  </si>
  <si>
    <t>設備容量(送電端)</t>
    <rPh sb="0" eb="4">
      <t>セツビヨウリョウ</t>
    </rPh>
    <rPh sb="5" eb="8">
      <t>ソウデンタン</t>
    </rPh>
    <phoneticPr fontId="1"/>
  </si>
  <si>
    <t>自家消費に供出する容量(変動分)</t>
    <rPh sb="0" eb="2">
      <t>ジカ</t>
    </rPh>
    <rPh sb="2" eb="4">
      <t>ショウヒ</t>
    </rPh>
    <rPh sb="5" eb="7">
      <t>キョウシュツ</t>
    </rPh>
    <rPh sb="9" eb="11">
      <t>ヨウリョウ</t>
    </rPh>
    <rPh sb="12" eb="14">
      <t>ヘンドウ</t>
    </rPh>
    <rPh sb="14" eb="15">
      <t>ブン</t>
    </rPh>
    <phoneticPr fontId="1"/>
  </si>
  <si>
    <t>本オークションの参加要件を満たさない発電容量</t>
    <rPh sb="0" eb="1">
      <t>ホン</t>
    </rPh>
    <rPh sb="8" eb="10">
      <t>サンカ</t>
    </rPh>
    <rPh sb="10" eb="12">
      <t>ヨウケン</t>
    </rPh>
    <rPh sb="13" eb="14">
      <t>ミ</t>
    </rPh>
    <rPh sb="18" eb="22">
      <t>ハツデンヨウリョウ</t>
    </rPh>
    <phoneticPr fontId="1"/>
  </si>
  <si>
    <t>FIT/FIPに供出する容量</t>
    <rPh sb="8" eb="10">
      <t>キョウシュツ</t>
    </rPh>
    <rPh sb="12" eb="14">
      <t>ヨウリョウ</t>
    </rPh>
    <phoneticPr fontId="1"/>
  </si>
  <si>
    <t>自動計算</t>
    <rPh sb="0" eb="4">
      <t>ジドウケイサン</t>
    </rPh>
    <phoneticPr fontId="1"/>
  </si>
  <si>
    <t>スクラップする電源の電源等識別番号</t>
    <rPh sb="7" eb="9">
      <t>デンゲン</t>
    </rPh>
    <rPh sb="10" eb="17">
      <t>デンゲントウシキベツバンゴウ</t>
    </rPh>
    <phoneticPr fontId="1"/>
  </si>
  <si>
    <t>対象の場合に入力</t>
    <rPh sb="0" eb="2">
      <t>タイショウ</t>
    </rPh>
    <phoneticPr fontId="1"/>
  </si>
  <si>
    <t>電源等識別番号</t>
    <rPh sb="0" eb="7">
      <t>デンゲントウシキベツバンゴウ</t>
    </rPh>
    <phoneticPr fontId="1"/>
  </si>
  <si>
    <t>-</t>
    <phoneticPr fontId="1"/>
  </si>
  <si>
    <t>総合審査結果</t>
    <rPh sb="0" eb="2">
      <t>ソウゴウ</t>
    </rPh>
    <rPh sb="2" eb="6">
      <t>シンサケッカ</t>
    </rPh>
    <phoneticPr fontId="1"/>
  </si>
  <si>
    <t>設備容量(発電端)</t>
    <rPh sb="0" eb="4">
      <t>セツビヨウリョウ</t>
    </rPh>
    <rPh sb="5" eb="8">
      <t>ハツデンタン</t>
    </rPh>
    <phoneticPr fontId="1"/>
  </si>
  <si>
    <t>自己託送に供出する容量</t>
    <rPh sb="0" eb="4">
      <t>ジコタクソウ</t>
    </rPh>
    <rPh sb="5" eb="7">
      <t>キョウシュツ</t>
    </rPh>
    <rPh sb="9" eb="11">
      <t>ヨウリョウ</t>
    </rPh>
    <phoneticPr fontId="1"/>
  </si>
  <si>
    <t>特定供給に供出する容量</t>
    <rPh sb="0" eb="4">
      <t>トクテイキョウキュウ</t>
    </rPh>
    <rPh sb="5" eb="7">
      <t>キョウシュツ</t>
    </rPh>
    <rPh sb="9" eb="11">
      <t>ヨウリョウ</t>
    </rPh>
    <phoneticPr fontId="1"/>
  </si>
  <si>
    <t>スクラップ＆ビルドの建て替え後の電源（ビルドする電源）を応札する場合には"あり"を選択</t>
    <phoneticPr fontId="1"/>
  </si>
  <si>
    <t>必要</t>
  </si>
  <si>
    <t>AAA</t>
  </si>
  <si>
    <t>XXXXXのため</t>
  </si>
  <si>
    <t>BBB</t>
  </si>
  <si>
    <t>CCC</t>
  </si>
  <si>
    <t>DDD</t>
  </si>
  <si>
    <t>EEE</t>
  </si>
  <si>
    <t>AAA</t>
    <phoneticPr fontId="1"/>
  </si>
  <si>
    <t>その他</t>
  </si>
  <si>
    <t>xxx</t>
    <phoneticPr fontId="1"/>
  </si>
  <si>
    <t>特定送配電事業者に供出する容量</t>
    <phoneticPr fontId="1"/>
  </si>
  <si>
    <t>本オークションに参加可能な設備容量(送電端)</t>
    <rPh sb="8" eb="12">
      <t>サンカカノウ</t>
    </rPh>
    <rPh sb="13" eb="17">
      <t>セツビヨウリョウ</t>
    </rPh>
    <phoneticPr fontId="1"/>
  </si>
  <si>
    <t>事業者名（コンソーシアムの場合は代表企業の事業者名）</t>
    <phoneticPr fontId="1"/>
  </si>
  <si>
    <t>kW</t>
  </si>
  <si>
    <t>YYYYMM</t>
  </si>
  <si>
    <t>-</t>
    <phoneticPr fontId="1"/>
  </si>
  <si>
    <t>年度</t>
    <rPh sb="0" eb="2">
      <t>ネンド</t>
    </rPh>
    <phoneticPr fontId="1"/>
  </si>
  <si>
    <t>同時落札条件に係る共用設備(燃料基地)の有無</t>
    <rPh sb="0" eb="2">
      <t>ドウジ</t>
    </rPh>
    <rPh sb="2" eb="4">
      <t>ラクサツ</t>
    </rPh>
    <rPh sb="4" eb="6">
      <t>ジョウケン</t>
    </rPh>
    <rPh sb="7" eb="8">
      <t>カカ</t>
    </rPh>
    <phoneticPr fontId="1"/>
  </si>
  <si>
    <t>1.本シートのH列に、参加登録する事業者および電源の情報を記入してください。セルの背景グレーとなっているものは入力不要の項目です。また黄色のセルについても、該当する入力対象がない場合は入力不要です。</t>
    <rPh sb="67" eb="69">
      <t>キイロ</t>
    </rPh>
    <phoneticPr fontId="1"/>
  </si>
  <si>
    <t>2.本シートの記入完了後、「事業計画書」・「電源等情報登録様式」シートの全項目が埋まっていることを確認してください。</t>
    <rPh sb="7" eb="12">
      <t>キニュウカンリョウゴ</t>
    </rPh>
    <rPh sb="14" eb="19">
      <t>ジギョウケイカクショ</t>
    </rPh>
    <rPh sb="22" eb="27">
      <t>デンゲントウジョウホウ</t>
    </rPh>
    <rPh sb="27" eb="31">
      <t>トウロクヨウシキ</t>
    </rPh>
    <rPh sb="36" eb="39">
      <t>ゼンコウモク</t>
    </rPh>
    <rPh sb="40" eb="41">
      <t>ウ</t>
    </rPh>
    <rPh sb="49" eb="51">
      <t>カクニン</t>
    </rPh>
    <phoneticPr fontId="1"/>
  </si>
  <si>
    <t>3.本シートの入力が完了後、隣接する「事業計画書シート」を印刷し、右上部の記入欄に記入・押印のうえpdf形式で出力してください。</t>
    <rPh sb="7" eb="9">
      <t>ニュウリョク</t>
    </rPh>
    <rPh sb="10" eb="12">
      <t>カンリョウ</t>
    </rPh>
    <rPh sb="12" eb="13">
      <t>ゴ</t>
    </rPh>
    <rPh sb="14" eb="16">
      <t>リンセツ</t>
    </rPh>
    <rPh sb="19" eb="21">
      <t>ジギョウ</t>
    </rPh>
    <rPh sb="21" eb="24">
      <t>ケイカクショ</t>
    </rPh>
    <rPh sb="29" eb="31">
      <t>インサツ</t>
    </rPh>
    <rPh sb="33" eb="35">
      <t>ミギウエ</t>
    </rPh>
    <rPh sb="35" eb="36">
      <t>ブ</t>
    </rPh>
    <rPh sb="37" eb="39">
      <t>キニュウ</t>
    </rPh>
    <rPh sb="39" eb="40">
      <t>ラン</t>
    </rPh>
    <rPh sb="41" eb="43">
      <t>キニュウ</t>
    </rPh>
    <rPh sb="44" eb="46">
      <t>オウイン</t>
    </rPh>
    <rPh sb="52" eb="54">
      <t>ケイシキ</t>
    </rPh>
    <rPh sb="55" eb="57">
      <t>シュツリョク</t>
    </rPh>
    <phoneticPr fontId="1"/>
  </si>
  <si>
    <t>4.事業計画書のpdf出力完了後、本様式(Excel)および事業計画書(pdf)を、容量市場システムに添付資料としてアップロードしてください。</t>
    <rPh sb="2" eb="4">
      <t>ジギョウ</t>
    </rPh>
    <rPh sb="4" eb="7">
      <t>ケイカクショ</t>
    </rPh>
    <rPh sb="11" eb="13">
      <t>シュツリョク</t>
    </rPh>
    <rPh sb="13" eb="15">
      <t>カンリョウ</t>
    </rPh>
    <rPh sb="15" eb="16">
      <t>ゴ</t>
    </rPh>
    <rPh sb="17" eb="18">
      <t>ホン</t>
    </rPh>
    <rPh sb="18" eb="20">
      <t>ヨウシキ</t>
    </rPh>
    <rPh sb="30" eb="32">
      <t>ジギョウ</t>
    </rPh>
    <rPh sb="32" eb="35">
      <t>ケイカクショ</t>
    </rPh>
    <rPh sb="42" eb="44">
      <t>ヨウリョウ</t>
    </rPh>
    <rPh sb="44" eb="46">
      <t>シジョウ</t>
    </rPh>
    <rPh sb="51" eb="53">
      <t>テンプ</t>
    </rPh>
    <rPh sb="53" eb="55">
      <t>シリョウ</t>
    </rPh>
    <phoneticPr fontId="1"/>
  </si>
  <si>
    <t>様式5</t>
    <rPh sb="0" eb="2">
      <t>ヨウシキ</t>
    </rPh>
    <phoneticPr fontId="14"/>
  </si>
  <si>
    <t>スクラップ&amp;ビルドの有無</t>
    <rPh sb="10" eb="12">
      <t>ウム</t>
    </rPh>
    <phoneticPr fontId="1"/>
  </si>
  <si>
    <t>陸上風力</t>
    <rPh sb="0" eb="4">
      <t>リクジョウフウリョク</t>
    </rPh>
    <phoneticPr fontId="1"/>
  </si>
  <si>
    <t>洋上風力</t>
    <rPh sb="0" eb="4">
      <t>ヨウジョウフウリョク</t>
    </rPh>
    <phoneticPr fontId="1"/>
  </si>
  <si>
    <t>制度を適用する期間を入力（原則20年間だが20年以上も入力可能）</t>
    <rPh sb="0" eb="2">
      <t>セイド</t>
    </rPh>
    <rPh sb="3" eb="5">
      <t>テキヨウ</t>
    </rPh>
    <rPh sb="7" eb="9">
      <t>キカン</t>
    </rPh>
    <rPh sb="10" eb="12">
      <t>ニュウリョク</t>
    </rPh>
    <phoneticPr fontId="1"/>
  </si>
  <si>
    <t>事業計画書</t>
    <rPh sb="0" eb="5">
      <t>ジギョウケイカクショ</t>
    </rPh>
    <phoneticPr fontId="1"/>
  </si>
  <si>
    <t>-</t>
    <phoneticPr fontId="1"/>
  </si>
  <si>
    <t>審査管理ツール用</t>
    <rPh sb="0" eb="4">
      <t>シンサカンリ</t>
    </rPh>
    <rPh sb="7" eb="8">
      <t>ヨウ</t>
    </rPh>
    <phoneticPr fontId="1"/>
  </si>
  <si>
    <t>電源名称</t>
    <rPh sb="0" eb="4">
      <t>デンゲンメイショウ</t>
    </rPh>
    <phoneticPr fontId="1"/>
  </si>
  <si>
    <t>電源等識別番号</t>
    <rPh sb="0" eb="3">
      <t>デンゲンナド</t>
    </rPh>
    <rPh sb="3" eb="7">
      <t>シキベツバンゴウ</t>
    </rPh>
    <phoneticPr fontId="1"/>
  </si>
  <si>
    <t>総合審査結果</t>
    <rPh sb="0" eb="6">
      <t>ソウゴウシンサケッカ</t>
    </rPh>
    <phoneticPr fontId="1"/>
  </si>
  <si>
    <t>重複チェック用</t>
    <rPh sb="0" eb="2">
      <t>ジュウフク</t>
    </rPh>
    <rPh sb="6" eb="7">
      <t>ヨウ</t>
    </rPh>
    <phoneticPr fontId="1"/>
  </si>
  <si>
    <t>発電所名称</t>
    <rPh sb="0" eb="5">
      <t>ハツデンショメイショウ</t>
    </rPh>
    <phoneticPr fontId="1"/>
  </si>
  <si>
    <t>設置場所</t>
    <rPh sb="0" eb="4">
      <t>セッチバショ</t>
    </rPh>
    <phoneticPr fontId="1"/>
  </si>
  <si>
    <t>法人の代表者（役職、氏名）</t>
    <rPh sb="0" eb="2">
      <t>ホウジン</t>
    </rPh>
    <rPh sb="3" eb="6">
      <t>ダイヒョウシャ</t>
    </rPh>
    <rPh sb="7" eb="9">
      <t>ヤクショク</t>
    </rPh>
    <rPh sb="10" eb="12">
      <t>シメイ</t>
    </rPh>
    <phoneticPr fontId="1"/>
  </si>
  <si>
    <t>担当者（所属、氏名）</t>
    <rPh sb="0" eb="2">
      <t>タントウ</t>
    </rPh>
    <rPh sb="2" eb="3">
      <t>シャ</t>
    </rPh>
    <rPh sb="4" eb="6">
      <t>ショゾク</t>
    </rPh>
    <rPh sb="7" eb="9">
      <t>シメイ</t>
    </rPh>
    <phoneticPr fontId="1"/>
  </si>
  <si>
    <t>電話番号</t>
    <rPh sb="0" eb="4">
      <t>デンワバンゴウ</t>
    </rPh>
    <phoneticPr fontId="1"/>
  </si>
  <si>
    <t>メールアドレス</t>
    <phoneticPr fontId="1"/>
  </si>
  <si>
    <t>-</t>
    <phoneticPr fontId="1"/>
  </si>
  <si>
    <t>担当者の電話番号を入力</t>
    <rPh sb="0" eb="3">
      <t>タントウシャ</t>
    </rPh>
    <rPh sb="4" eb="8">
      <t>デンワバンゴウ</t>
    </rPh>
    <rPh sb="9" eb="11">
      <t>ニュウリョク</t>
    </rPh>
    <phoneticPr fontId="1"/>
  </si>
  <si>
    <t>担当者のメールアドレスを入力</t>
    <rPh sb="0" eb="3">
      <t>タントウシャ</t>
    </rPh>
    <rPh sb="12" eb="14">
      <t>ニュウリョク</t>
    </rPh>
    <phoneticPr fontId="1"/>
  </si>
  <si>
    <t>担当者（所属、氏名）</t>
    <rPh sb="0" eb="3">
      <t>タントウシャ</t>
    </rPh>
    <rPh sb="4" eb="6">
      <t>ショゾク</t>
    </rPh>
    <rPh sb="7" eb="9">
      <t>シメイ</t>
    </rPh>
    <phoneticPr fontId="1"/>
  </si>
  <si>
    <t>代表者（役職、氏名）</t>
    <rPh sb="4" eb="6">
      <t>ヤクショク</t>
    </rPh>
    <rPh sb="7" eb="9">
      <t>シメイ</t>
    </rPh>
    <phoneticPr fontId="1"/>
  </si>
  <si>
    <t>担当者（役職、氏名）</t>
    <rPh sb="4" eb="6">
      <t>ヤクショク</t>
    </rPh>
    <rPh sb="7" eb="9">
      <t>シメイ</t>
    </rPh>
    <phoneticPr fontId="1"/>
  </si>
  <si>
    <t>メールアドレス</t>
    <phoneticPr fontId="1"/>
  </si>
  <si>
    <t>当該金融機関の選定理由</t>
  </si>
  <si>
    <t>当該金融機関の選定理由</t>
    <rPh sb="0" eb="6">
      <t>トウガイキンユウキカン</t>
    </rPh>
    <rPh sb="7" eb="11">
      <t>センテイリユウ</t>
    </rPh>
    <phoneticPr fontId="1"/>
  </si>
  <si>
    <t>当該金融機関の選定理由を記載</t>
    <rPh sb="0" eb="6">
      <t>トウガイキンユウキカン</t>
    </rPh>
    <rPh sb="7" eb="11">
      <t>センテイリユウ</t>
    </rPh>
    <rPh sb="12" eb="14">
      <t>キサイ</t>
    </rPh>
    <phoneticPr fontId="1"/>
  </si>
  <si>
    <t>電源の起動時間を入力。
電源等が起動操作の開始から系統並列までの時間および系統並列から容量確保契約容量に到達するまでの時間をパターン毎に入力。なお、参加登録時点では入力していただく必要はありません。対象実需給年度の前（時期は、別途公表）までに入力してください。</t>
    <phoneticPr fontId="1"/>
  </si>
  <si>
    <t>完了年度（見込みを含む）を入力</t>
    <phoneticPr fontId="1"/>
  </si>
  <si>
    <t>参加登録の時点で FIT 認定を受けている場合は、再生可能エネルギー発電設備を用いた発電の認定について（通知）に記載されている「設備 ID」を入力(半角英数字)</t>
  </si>
  <si>
    <t>FIT 認定 ID を入力した場合、特定契約の終了年月を西暦で入力(半角数字 YYYYMM形式)</t>
    <rPh sb="34" eb="38">
      <t>ハンカクスウジ</t>
    </rPh>
    <rPh sb="45" eb="47">
      <t>ケイシキ</t>
    </rPh>
    <phoneticPr fontId="1"/>
  </si>
  <si>
    <t>相対契約を締結している電源の場合に限り入力。
なお、参加登録時点では入力していただく必要はありません。対象実需給年度の前（時期は、別途公表）までに入力してください。</t>
  </si>
  <si>
    <t>BGコードを入力(半角英数字)
参加登録時点では入力していただく必要はありません。対象実需給年度の前（時期は、別途公表）までに入力してください。</t>
    <rPh sb="6" eb="8">
      <t>ニュウリョク</t>
    </rPh>
    <rPh sb="9" eb="11">
      <t>ハンカク</t>
    </rPh>
    <rPh sb="11" eb="14">
      <t>エイスウジ</t>
    </rPh>
    <phoneticPr fontId="1"/>
  </si>
  <si>
    <t>同上</t>
    <rPh sb="0" eb="2">
      <t>ドウジョウ</t>
    </rPh>
    <phoneticPr fontId="1"/>
  </si>
  <si>
    <t>工事費負担金額を入力(0以上の整数)</t>
    <rPh sb="0" eb="2">
      <t>コウジ</t>
    </rPh>
    <rPh sb="2" eb="3">
      <t>ヒ</t>
    </rPh>
    <rPh sb="3" eb="5">
      <t>フタン</t>
    </rPh>
    <rPh sb="5" eb="7">
      <t>キンガク</t>
    </rPh>
    <rPh sb="8" eb="10">
      <t>ニュウリョク</t>
    </rPh>
    <rPh sb="12" eb="14">
      <t>イジョウ</t>
    </rPh>
    <rPh sb="15" eb="17">
      <t>セイスウ</t>
    </rPh>
    <phoneticPr fontId="1"/>
  </si>
  <si>
    <t>混焼率</t>
    <rPh sb="0" eb="2">
      <t>コンショウ</t>
    </rPh>
    <rPh sb="2" eb="3">
      <t>リツ</t>
    </rPh>
    <phoneticPr fontId="1"/>
  </si>
  <si>
    <t>調整機能の有無</t>
    <rPh sb="0" eb="2">
      <t>チョウセイ</t>
    </rPh>
    <rPh sb="2" eb="4">
      <t>キノウ</t>
    </rPh>
    <rPh sb="5" eb="7">
      <t>ウム</t>
    </rPh>
    <phoneticPr fontId="1"/>
  </si>
  <si>
    <t>発電用の自家用電気工作物(余剰の該当有無)</t>
  </si>
  <si>
    <t>脱炭素化に向けた対応（脱炭素化ロードマップの提出）</t>
    <rPh sb="0" eb="1">
      <t>ダツ</t>
    </rPh>
    <rPh sb="1" eb="3">
      <t>タンソ</t>
    </rPh>
    <rPh sb="3" eb="4">
      <t>カ</t>
    </rPh>
    <rPh sb="5" eb="6">
      <t>ム</t>
    </rPh>
    <rPh sb="8" eb="10">
      <t>タイオウ</t>
    </rPh>
    <rPh sb="11" eb="12">
      <t>ダツ</t>
    </rPh>
    <rPh sb="12" eb="14">
      <t>タンソ</t>
    </rPh>
    <rPh sb="14" eb="15">
      <t>カ</t>
    </rPh>
    <rPh sb="22" eb="24">
      <t>テイシュツ</t>
    </rPh>
    <phoneticPr fontId="1"/>
  </si>
  <si>
    <t>サプライチェーン支援制度適用の希望の有無</t>
  </si>
  <si>
    <t>拠点整備支援制度適用の希望の有無</t>
  </si>
  <si>
    <t>系統コードの上1桁(下記参照)をもとに選択(プルダウン)
系統接続するエリアが複数存在する場合は、主として系統接続するエリアを選択
参考：系統コードの上1桁
1.北海道　2.東北　3.東京　4.中部　5.北陸　6.関西　7.中国　8.四国　9.九州</t>
    <phoneticPr fontId="1"/>
  </si>
  <si>
    <t>環境影響評価の手続予定期間を入力</t>
    <rPh sb="0" eb="2">
      <t>カンキョウ</t>
    </rPh>
    <rPh sb="2" eb="4">
      <t>エイキョウ</t>
    </rPh>
    <rPh sb="4" eb="6">
      <t>ヒョウカ</t>
    </rPh>
    <rPh sb="7" eb="9">
      <t>テツヅキ</t>
    </rPh>
    <rPh sb="9" eb="11">
      <t>ヨテイ</t>
    </rPh>
    <rPh sb="11" eb="13">
      <t>キカン</t>
    </rPh>
    <rPh sb="14" eb="16">
      <t>ニュウリョク</t>
    </rPh>
    <phoneticPr fontId="1"/>
  </si>
  <si>
    <t>G列：広域使用欄</t>
    <rPh sb="1" eb="2">
      <t>レツ</t>
    </rPh>
    <rPh sb="3" eb="8">
      <t>コウイキシヨウラン</t>
    </rPh>
    <phoneticPr fontId="1"/>
  </si>
  <si>
    <t>H列：広域使用欄</t>
    <rPh sb="1" eb="2">
      <t>レツ</t>
    </rPh>
    <rPh sb="3" eb="8">
      <t>コウイキシヨウラン</t>
    </rPh>
    <phoneticPr fontId="1"/>
  </si>
  <si>
    <t>0kW以上の整数で容量を入力(半角数字)※小数以下の桁が入力された場合、小数以下を切り捨てて算定します</t>
    <rPh sb="3" eb="5">
      <t>イジョウ</t>
    </rPh>
    <rPh sb="6" eb="8">
      <t>セイスウ</t>
    </rPh>
    <rPh sb="9" eb="11">
      <t>ヨウリョウ</t>
    </rPh>
    <rPh sb="12" eb="14">
      <t>ニュウリョク</t>
    </rPh>
    <rPh sb="15" eb="17">
      <t>ハンカク</t>
    </rPh>
    <rPh sb="17" eb="19">
      <t>スウジ</t>
    </rPh>
    <rPh sb="21" eb="23">
      <t>ショウスウ</t>
    </rPh>
    <rPh sb="23" eb="25">
      <t>イカ</t>
    </rPh>
    <rPh sb="26" eb="27">
      <t>ケタ</t>
    </rPh>
    <rPh sb="28" eb="30">
      <t>ニュウリョク</t>
    </rPh>
    <rPh sb="33" eb="35">
      <t>バアイ</t>
    </rPh>
    <rPh sb="36" eb="40">
      <t>ショウスウイカ</t>
    </rPh>
    <rPh sb="41" eb="42">
      <t>キ</t>
    </rPh>
    <rPh sb="43" eb="44">
      <t>ス</t>
    </rPh>
    <rPh sb="46" eb="48">
      <t>サンテイ</t>
    </rPh>
    <phoneticPr fontId="1"/>
  </si>
  <si>
    <t>0kW以上の整数で容量を入力(半角数字)※小数以下の桁が入力された場合、小数以下を切り捨てて算定します</t>
  </si>
  <si>
    <t>コンソーシアムによる参加登録</t>
  </si>
  <si>
    <t>○○コンソーシアム</t>
  </si>
  <si>
    <t>○○株式会社</t>
    <rPh sb="2" eb="6">
      <t>カブシキカイシャ</t>
    </rPh>
    <phoneticPr fontId="1"/>
  </si>
  <si>
    <t>東京都千代田区○-○-○</t>
    <rPh sb="0" eb="7">
      <t>トウキョウトチヨダク</t>
    </rPh>
    <phoneticPr fontId="1"/>
  </si>
  <si>
    <t>代表取締役　広域太郎</t>
    <rPh sb="0" eb="5">
      <t>ダイヒョウトリシマリヤク</t>
    </rPh>
    <rPh sb="6" eb="8">
      <t>コウイキ</t>
    </rPh>
    <rPh sb="8" eb="10">
      <t>タロウ</t>
    </rPh>
    <phoneticPr fontId="1"/>
  </si>
  <si>
    <t>○○部　広域次郎</t>
    <rPh sb="0" eb="3">
      <t>マルマルブ</t>
    </rPh>
    <rPh sb="4" eb="6">
      <t>コウイキ</t>
    </rPh>
    <rPh sb="6" eb="8">
      <t>ジロウ</t>
    </rPh>
    <phoneticPr fontId="1"/>
  </si>
  <si>
    <t>03-1234-5678</t>
  </si>
  <si>
    <t>○○@○○.co.jp</t>
  </si>
  <si>
    <t>0000018401</t>
  </si>
  <si>
    <t>電力花子</t>
    <rPh sb="0" eb="2">
      <t>デンリョク</t>
    </rPh>
    <rPh sb="2" eb="4">
      <t>ハナコ</t>
    </rPh>
    <phoneticPr fontId="1"/>
  </si>
  <si>
    <t>YYYYY</t>
  </si>
  <si>
    <t>リプレース</t>
  </si>
  <si>
    <t>水車および発電機、変圧器、遮断器その他の電気設備の全部並びに水圧管路の全部若しくは一部のみを新設し、又は更新するもの</t>
  </si>
  <si>
    <t>前日計画提出締切の 13 日前 16 時まで</t>
  </si>
  <si>
    <t>G****</t>
  </si>
  <si>
    <t xml:space="preserve">①パターン名：「コールド」
起動～並列：○時間〇分
並列～古出力：○時間〇分
</t>
    <rPh sb="5" eb="6">
      <t>メイ</t>
    </rPh>
    <rPh sb="14" eb="16">
      <t>キドウ</t>
    </rPh>
    <rPh sb="17" eb="19">
      <t>ヘイレツ</t>
    </rPh>
    <rPh sb="21" eb="23">
      <t>ジカン</t>
    </rPh>
    <rPh sb="23" eb="25">
      <t>マルフン</t>
    </rPh>
    <rPh sb="26" eb="28">
      <t>ヘイレツ</t>
    </rPh>
    <rPh sb="29" eb="32">
      <t>フルシュツリョク</t>
    </rPh>
    <rPh sb="34" eb="36">
      <t>ジカン</t>
    </rPh>
    <rPh sb="36" eb="38">
      <t>マルフン</t>
    </rPh>
    <phoneticPr fontId="1"/>
  </si>
  <si>
    <t>7Y02</t>
  </si>
  <si>
    <t>0000022222</t>
  </si>
  <si>
    <t>7Y03</t>
  </si>
  <si>
    <t>0000033333</t>
  </si>
  <si>
    <t>7Y04</t>
  </si>
  <si>
    <t>0000044444</t>
  </si>
  <si>
    <t>7Y05</t>
  </si>
  <si>
    <t>0000055555</t>
  </si>
  <si>
    <t>7Y06</t>
  </si>
  <si>
    <t>FFF</t>
  </si>
  <si>
    <t>0000066666</t>
  </si>
  <si>
    <t>9999999999</t>
  </si>
  <si>
    <t>2023年9月～2023年12月</t>
    <rPh sb="4" eb="5">
      <t>ネン</t>
    </rPh>
    <rPh sb="6" eb="7">
      <t>ガツ</t>
    </rPh>
    <rPh sb="12" eb="13">
      <t>ネン</t>
    </rPh>
    <rPh sb="15" eb="16">
      <t>ガツ</t>
    </rPh>
    <phoneticPr fontId="1"/>
  </si>
  <si>
    <t>○○のため</t>
    <phoneticPr fontId="1"/>
  </si>
  <si>
    <t>aaa</t>
    <phoneticPr fontId="1"/>
  </si>
  <si>
    <t>○○</t>
    <phoneticPr fontId="1"/>
  </si>
  <si>
    <t>本オークションに参加可能な設備容量(送電端)</t>
    <rPh sb="8" eb="12">
      <t>サンカカノウ</t>
    </rPh>
    <rPh sb="13" eb="17">
      <t>セツビヨウリョウ</t>
    </rPh>
    <rPh sb="18" eb="21">
      <t>ソウデンタン</t>
    </rPh>
    <phoneticPr fontId="1"/>
  </si>
  <si>
    <t>自家消費に供出する容量(ベース分)</t>
    <rPh sb="0" eb="4">
      <t>ジカショウヒ</t>
    </rPh>
    <rPh sb="5" eb="7">
      <t>キョウシュツ</t>
    </rPh>
    <rPh sb="9" eb="11">
      <t>ヨウリョウ</t>
    </rPh>
    <rPh sb="15" eb="16">
      <t>ブン</t>
    </rPh>
    <phoneticPr fontId="1"/>
  </si>
  <si>
    <t>自家消費に供出する容量(変動分)</t>
    <rPh sb="0" eb="4">
      <t>ジカショウヒ</t>
    </rPh>
    <rPh sb="5" eb="7">
      <t>キョウシュツ</t>
    </rPh>
    <rPh sb="9" eb="11">
      <t>ヨウリョウ</t>
    </rPh>
    <rPh sb="12" eb="15">
      <t>ヘンドウブン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</si>
</sst>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General\%"/>
    <numFmt numFmtId="178" formatCode="General&quot;年&quot;&quot;度&quot;"/>
    <numFmt numFmtId="179" formatCode="General&quot;年間&quot;"/>
    <numFmt numFmtId="180" formatCode="#,##0\ &quot;kW&quot;"/>
    <numFmt numFmtId="181" formatCode="#,##0\ &quot;円&quot;"/>
    <numFmt numFmtId="182" formatCode="####&quot;年&quot;##&quot;月&quot;"/>
    <numFmt numFmtId="183" formatCode="####&quot;年&quot;##&quot;月&quot;##&quot;日&quot;"/>
  </numFmts>
  <fonts count="16" x14ac:knownFonts="1">
    <font>
      <sz val="11"/>
      <color theme="1"/>
      <name val="游ゴシック"/>
      <family val="2"/>
      <scheme val="minor"/>
    </font>
    <font>
      <sz val="6"/>
      <name val="游ゴシック"/>
      <family val="3"/>
      <charset val="128"/>
      <scheme val="minor"/>
    </font>
    <font>
      <sz val="11"/>
      <color theme="1"/>
      <name val="Meiryo UI"/>
      <family val="3"/>
      <charset val="128"/>
    </font>
    <font>
      <sz val="11"/>
      <color theme="1"/>
      <name val="游ゴシック"/>
      <family val="2"/>
      <scheme val="minor"/>
    </font>
    <font>
      <b/>
      <u/>
      <sz val="11"/>
      <color theme="1"/>
      <name val="ＭＳ 明朝"/>
      <family val="1"/>
      <charset val="128"/>
    </font>
    <font>
      <sz val="11"/>
      <color theme="1"/>
      <name val="ＭＳ 明朝"/>
      <family val="1"/>
      <charset val="128"/>
    </font>
    <font>
      <b/>
      <sz val="16"/>
      <color theme="1"/>
      <name val="ＭＳ 明朝"/>
      <family val="1"/>
      <charset val="128"/>
    </font>
    <font>
      <sz val="14"/>
      <color theme="1"/>
      <name val="ＭＳ 明朝"/>
      <family val="1"/>
      <charset val="128"/>
    </font>
    <font>
      <sz val="16"/>
      <color theme="1"/>
      <name val="ＭＳ 明朝"/>
      <family val="1"/>
      <charset val="128"/>
    </font>
    <font>
      <sz val="11"/>
      <color rgb="FFC00000"/>
      <name val="ＭＳ 明朝"/>
      <family val="1"/>
      <charset val="128"/>
    </font>
    <font>
      <sz val="11"/>
      <color theme="8"/>
      <name val="ＭＳ 明朝"/>
      <family val="1"/>
      <charset val="128"/>
    </font>
    <font>
      <sz val="10"/>
      <color theme="1"/>
      <name val="Meiryo UI"/>
      <family val="3"/>
      <charset val="128"/>
    </font>
    <font>
      <sz val="12"/>
      <color theme="1"/>
      <name val="Meiryo UI"/>
      <family val="3"/>
      <charset val="128"/>
    </font>
    <font>
      <sz val="11"/>
      <color theme="0"/>
      <name val="Meiryo UI"/>
      <family val="3"/>
      <charset val="128"/>
    </font>
    <font>
      <b/>
      <u/>
      <sz val="11"/>
      <color theme="1"/>
      <name val="Meiryo UI"/>
      <family val="3"/>
      <charset val="128"/>
    </font>
    <font>
      <b/>
      <sz val="11"/>
      <color theme="1"/>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77">
    <border>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style="medium">
        <color theme="0" tint="-0.249977111117893"/>
      </top>
      <bottom style="medium">
        <color theme="0" tint="-0.249977111117893"/>
      </bottom>
      <diagonal/>
    </border>
    <border>
      <left style="medium">
        <color theme="0" tint="-0.249977111117893"/>
      </left>
      <right/>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medium">
        <color theme="0" tint="-0.249977111117893"/>
      </bottom>
      <diagonal/>
    </border>
    <border>
      <left/>
      <right/>
      <top style="medium">
        <color theme="0" tint="-0.249977111117893"/>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right/>
      <top style="thin">
        <color theme="0" tint="-0.249977111117893"/>
      </top>
      <bottom/>
      <diagonal/>
    </border>
    <border>
      <left/>
      <right style="thin">
        <color theme="0" tint="-0.249977111117893"/>
      </right>
      <top/>
      <bottom style="medium">
        <color theme="0" tint="-0.249977111117893"/>
      </bottom>
      <diagonal/>
    </border>
    <border>
      <left/>
      <right style="thin">
        <color theme="0" tint="-0.249977111117893"/>
      </right>
      <top/>
      <bottom/>
      <diagonal/>
    </border>
    <border>
      <left style="medium">
        <color theme="0" tint="-0.249977111117893"/>
      </left>
      <right/>
      <top style="thin">
        <color theme="0" tint="-0.249977111117893"/>
      </top>
      <bottom/>
      <diagonal/>
    </border>
    <border>
      <left style="medium">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top/>
      <bottom style="medium">
        <color theme="0" tint="-0.249977111117893"/>
      </bottom>
      <diagonal/>
    </border>
    <border>
      <left style="medium">
        <color theme="0" tint="-0.249977111117893"/>
      </left>
      <right/>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medium">
        <color theme="0" tint="-0.249977111117893"/>
      </top>
      <bottom style="thin">
        <color theme="0" tint="-0.249977111117893"/>
      </bottom>
      <diagonal/>
    </border>
    <border>
      <left/>
      <right style="medium">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diagonal/>
    </border>
    <border>
      <left/>
      <right style="medium">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
      <left style="medium">
        <color theme="0" tint="-0.249977111117893"/>
      </left>
      <right/>
      <top style="medium">
        <color theme="0" tint="-0.249977111117893"/>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style="medium">
        <color theme="0" tint="-0.249977111117893"/>
      </right>
      <top style="medium">
        <color theme="0" tint="-0.249977111117893"/>
      </top>
      <bottom/>
      <diagonal/>
    </border>
    <border>
      <left/>
      <right style="medium">
        <color theme="0" tint="-0.249977111117893"/>
      </right>
      <top style="medium">
        <color theme="0" tint="-0.249977111117893"/>
      </top>
      <bottom style="thin">
        <color theme="0" tint="-0.249977111117893"/>
      </bottom>
      <diagonal/>
    </border>
    <border>
      <left/>
      <right style="medium">
        <color theme="0" tint="-0.249977111117893"/>
      </right>
      <top/>
      <bottom/>
      <diagonal/>
    </border>
    <border>
      <left/>
      <right style="medium">
        <color theme="0" tint="-0.249977111117893"/>
      </right>
      <top style="medium">
        <color theme="0" tint="-0.249977111117893"/>
      </top>
      <bottom/>
      <diagonal/>
    </border>
    <border>
      <left/>
      <right style="medium">
        <color theme="0" tint="-0.249977111117893"/>
      </right>
      <top/>
      <bottom style="medium">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right/>
      <top style="medium">
        <color theme="0" tint="-0.249977111117893"/>
      </top>
      <bottom/>
      <diagonal/>
    </border>
    <border>
      <left style="medium">
        <color theme="0" tint="-0.249977111117893"/>
      </left>
      <right style="thin">
        <color theme="0" tint="-0.249977111117893"/>
      </right>
      <top style="medium">
        <color theme="0" tint="-0.249977111117893"/>
      </top>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medium">
        <color theme="0" tint="-0.249977111117893"/>
      </left>
      <right style="thin">
        <color theme="0" tint="-0.249977111117893"/>
      </right>
      <top/>
      <bottom/>
      <diagonal/>
    </border>
    <border>
      <left/>
      <right style="thin">
        <color theme="0" tint="-0.249977111117893"/>
      </right>
      <top style="medium">
        <color theme="0" tint="-0.249977111117893"/>
      </top>
      <bottom/>
      <diagonal/>
    </border>
    <border>
      <left style="thin">
        <color theme="0" tint="-0.249977111117893"/>
      </left>
      <right/>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14996795556505021"/>
      </right>
      <top style="thin">
        <color theme="0" tint="-0.249977111117893"/>
      </top>
      <bottom style="thin">
        <color theme="0" tint="-0.249977111117893"/>
      </bottom>
      <diagonal/>
    </border>
    <border>
      <left style="thin">
        <color theme="0" tint="-0.499984740745262"/>
      </left>
      <right/>
      <top style="thin">
        <color theme="0" tint="-0.249977111117893"/>
      </top>
      <bottom style="thin">
        <color theme="0" tint="-0.249977111117893"/>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style="thin">
        <color theme="0" tint="-0.249977111117893"/>
      </right>
      <top style="medium">
        <color theme="0" tint="-0.249977111117893"/>
      </top>
      <bottom style="medium">
        <color theme="0" tint="-0.249977111117893"/>
      </bottom>
      <diagonal/>
    </border>
    <border>
      <left/>
      <right style="thin">
        <color theme="0" tint="-0.249977111117893"/>
      </right>
      <top style="thin">
        <color theme="0" tint="-0.249977111117893"/>
      </top>
      <bottom/>
      <diagonal/>
    </border>
    <border>
      <left style="thin">
        <color auto="1"/>
      </left>
      <right style="thin">
        <color auto="1"/>
      </right>
      <top style="thin">
        <color auto="1"/>
      </top>
      <bottom style="thin">
        <color auto="1"/>
      </bottom>
      <diagonal/>
    </border>
  </borders>
  <cellStyleXfs count="2">
    <xf numFmtId="0" fontId="0" fillId="0" borderId="0"/>
    <xf numFmtId="38" fontId="3" fillId="0" borderId="0" applyFont="0" applyFill="0" applyBorder="0" applyAlignment="0" applyProtection="0">
      <alignment vertical="center"/>
    </xf>
  </cellStyleXfs>
  <cellXfs count="406">
    <xf numFmtId="0" fontId="0" fillId="0" borderId="0" xfId="0"/>
    <xf numFmtId="0" fontId="2" fillId="0" borderId="0" xfId="0" applyFont="1" applyBorder="1" applyAlignment="1">
      <alignment horizontal="left" vertical="center"/>
    </xf>
    <xf numFmtId="0" fontId="2" fillId="0" borderId="0" xfId="0" applyFont="1" applyFill="1" applyBorder="1" applyAlignment="1">
      <alignment horizontal="left" vertical="center"/>
    </xf>
    <xf numFmtId="0" fontId="0" fillId="0" borderId="0" xfId="0" applyBorder="1"/>
    <xf numFmtId="0" fontId="0" fillId="3" borderId="0" xfId="0" applyFill="1" applyBorder="1"/>
    <xf numFmtId="0" fontId="2" fillId="0" borderId="0" xfId="0" applyFont="1" applyBorder="1" applyAlignment="1">
      <alignment horizontal="center" vertical="center"/>
    </xf>
    <xf numFmtId="0" fontId="0" fillId="0" borderId="0" xfId="0" applyFill="1" applyBorder="1"/>
    <xf numFmtId="0" fontId="5" fillId="0" borderId="0" xfId="0" applyFont="1"/>
    <xf numFmtId="0" fontId="5" fillId="0" borderId="0" xfId="0" applyFont="1" applyBorder="1"/>
    <xf numFmtId="0" fontId="5" fillId="0" borderId="0" xfId="0" applyFont="1" applyAlignment="1">
      <alignment horizontal="right"/>
    </xf>
    <xf numFmtId="0" fontId="5" fillId="0" borderId="0" xfId="0" applyFont="1" applyAlignment="1">
      <alignment horizontal="left"/>
    </xf>
    <xf numFmtId="0" fontId="7" fillId="0" borderId="0" xfId="0" applyFont="1"/>
    <xf numFmtId="0" fontId="7" fillId="0" borderId="0" xfId="0" applyFont="1" applyBorder="1"/>
    <xf numFmtId="0" fontId="5" fillId="0" borderId="0" xfId="0" applyFont="1" applyAlignment="1">
      <alignment horizontal="right" vertical="top" wrapText="1"/>
    </xf>
    <xf numFmtId="0" fontId="5" fillId="0" borderId="0" xfId="0" applyFont="1" applyAlignment="1">
      <alignment horizontal="left" vertical="top" wrapText="1"/>
    </xf>
    <xf numFmtId="0" fontId="5" fillId="2" borderId="1" xfId="0" applyFont="1" applyFill="1" applyBorder="1" applyAlignment="1">
      <alignment horizontal="left" vertical="top" wrapText="1"/>
    </xf>
    <xf numFmtId="0" fontId="5" fillId="2" borderId="13" xfId="0" applyFont="1" applyFill="1" applyBorder="1" applyAlignment="1">
      <alignment horizontal="left"/>
    </xf>
    <xf numFmtId="0" fontId="5" fillId="2" borderId="31" xfId="0" applyFont="1" applyFill="1" applyBorder="1"/>
    <xf numFmtId="0" fontId="5" fillId="2" borderId="13" xfId="0" applyFont="1" applyFill="1" applyBorder="1"/>
    <xf numFmtId="0" fontId="5" fillId="2" borderId="33" xfId="0" applyFont="1" applyFill="1" applyBorder="1"/>
    <xf numFmtId="0" fontId="5" fillId="2" borderId="20" xfId="0" applyFont="1" applyFill="1" applyBorder="1"/>
    <xf numFmtId="0" fontId="5" fillId="2" borderId="18" xfId="0" applyFont="1" applyFill="1" applyBorder="1" applyAlignment="1">
      <alignment horizontal="left"/>
    </xf>
    <xf numFmtId="0" fontId="5" fillId="2" borderId="0" xfId="0" applyFont="1" applyFill="1" applyBorder="1" applyAlignment="1">
      <alignment horizontal="left" vertical="top" wrapText="1"/>
    </xf>
    <xf numFmtId="0" fontId="5" fillId="0" borderId="0" xfId="0" applyFont="1" applyFill="1" applyBorder="1" applyAlignment="1">
      <alignment vertical="top" wrapText="1"/>
    </xf>
    <xf numFmtId="0" fontId="5" fillId="0" borderId="0" xfId="0" applyFont="1" applyFill="1" applyBorder="1" applyAlignment="1">
      <alignment vertical="top"/>
    </xf>
    <xf numFmtId="0" fontId="5" fillId="0" borderId="32" xfId="0" applyFont="1" applyFill="1" applyBorder="1" applyAlignment="1">
      <alignment vertical="top" wrapText="1"/>
    </xf>
    <xf numFmtId="11" fontId="4" fillId="0" borderId="0" xfId="0" applyNumberFormat="1" applyFont="1" applyAlignment="1">
      <alignment horizontal="left"/>
    </xf>
    <xf numFmtId="11" fontId="5" fillId="0" borderId="0" xfId="0" applyNumberFormat="1" applyFont="1" applyAlignment="1">
      <alignment vertical="center"/>
    </xf>
    <xf numFmtId="11" fontId="5" fillId="0" borderId="0" xfId="0" applyNumberFormat="1" applyFont="1" applyAlignment="1">
      <alignment horizontal="center" vertical="center"/>
    </xf>
    <xf numFmtId="11" fontId="9" fillId="0" borderId="0" xfId="0" applyNumberFormat="1" applyFont="1" applyFill="1" applyBorder="1" applyAlignment="1">
      <alignment horizontal="center" vertical="center"/>
    </xf>
    <xf numFmtId="11" fontId="5" fillId="0" borderId="0" xfId="0" applyNumberFormat="1" applyFont="1"/>
    <xf numFmtId="11" fontId="5" fillId="0" borderId="4" xfId="0" applyNumberFormat="1" applyFont="1" applyFill="1" applyBorder="1" applyAlignment="1">
      <alignment horizontal="center" vertical="center"/>
    </xf>
    <xf numFmtId="0" fontId="5" fillId="0" borderId="0" xfId="0" applyFont="1" applyAlignment="1">
      <alignment vertical="center"/>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Font="1" applyAlignment="1">
      <alignment horizontal="center" vertical="center"/>
    </xf>
    <xf numFmtId="11" fontId="5" fillId="2" borderId="1" xfId="0" applyNumberFormat="1" applyFont="1" applyFill="1" applyBorder="1" applyAlignment="1">
      <alignment horizontal="left" vertical="center"/>
    </xf>
    <xf numFmtId="0" fontId="5" fillId="2" borderId="16" xfId="0" applyFont="1" applyFill="1" applyBorder="1"/>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35" xfId="0" applyFont="1" applyFill="1" applyBorder="1"/>
    <xf numFmtId="11" fontId="5" fillId="2" borderId="5" xfId="0" applyNumberFormat="1"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 xfId="0" applyFont="1" applyFill="1" applyBorder="1" applyAlignment="1">
      <alignment horizontal="center" vertical="center"/>
    </xf>
    <xf numFmtId="11" fontId="5" fillId="0" borderId="0" xfId="0" applyNumberFormat="1" applyFont="1" applyFill="1" applyAlignment="1">
      <alignment horizontal="center" vertical="center" wrapText="1"/>
    </xf>
    <xf numFmtId="11" fontId="5" fillId="2" borderId="13" xfId="0" applyNumberFormat="1" applyFont="1" applyFill="1" applyBorder="1" applyAlignment="1">
      <alignment horizontal="left" vertical="center"/>
    </xf>
    <xf numFmtId="0" fontId="5" fillId="2" borderId="12" xfId="0" applyFont="1" applyFill="1" applyBorder="1"/>
    <xf numFmtId="11" fontId="5" fillId="0" borderId="5" xfId="0" applyNumberFormat="1"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2" xfId="0" applyFont="1" applyBorder="1" applyAlignment="1">
      <alignment horizontal="center" vertical="center"/>
    </xf>
    <xf numFmtId="11" fontId="5" fillId="2" borderId="4" xfId="0" applyNumberFormat="1" applyFont="1" applyFill="1" applyBorder="1" applyAlignment="1">
      <alignment horizontal="center" vertical="center"/>
    </xf>
    <xf numFmtId="11" fontId="5" fillId="2" borderId="35" xfId="0" applyNumberFormat="1" applyFont="1" applyFill="1" applyBorder="1"/>
    <xf numFmtId="11" fontId="5" fillId="2" borderId="45" xfId="0" applyNumberFormat="1" applyFont="1" applyFill="1" applyBorder="1" applyAlignment="1">
      <alignment horizontal="left" vertical="center"/>
    </xf>
    <xf numFmtId="0" fontId="5" fillId="2" borderId="45" xfId="0" applyFont="1" applyFill="1" applyBorder="1" applyAlignment="1">
      <alignment horizontal="left" vertical="center"/>
    </xf>
    <xf numFmtId="0" fontId="5" fillId="2" borderId="47" xfId="0" applyFont="1" applyFill="1" applyBorder="1" applyAlignment="1">
      <alignment horizontal="left" vertical="center"/>
    </xf>
    <xf numFmtId="11" fontId="4" fillId="0" borderId="0" xfId="0" applyNumberFormat="1" applyFont="1" applyAlignment="1">
      <alignment horizontal="left" vertical="center"/>
    </xf>
    <xf numFmtId="0" fontId="5" fillId="2" borderId="51" xfId="0" applyFont="1" applyFill="1" applyBorder="1"/>
    <xf numFmtId="0" fontId="5" fillId="2" borderId="4" xfId="0" applyNumberFormat="1" applyFont="1" applyFill="1" applyBorder="1" applyAlignment="1">
      <alignment horizontal="center" vertical="center"/>
    </xf>
    <xf numFmtId="11" fontId="5" fillId="2" borderId="44" xfId="0" applyNumberFormat="1" applyFont="1" applyFill="1" applyBorder="1" applyAlignment="1">
      <alignment horizontal="left" vertical="center"/>
    </xf>
    <xf numFmtId="0" fontId="5" fillId="0" borderId="0" xfId="0" applyFont="1" applyFill="1" applyBorder="1" applyAlignment="1">
      <alignment vertical="center" wrapText="1"/>
    </xf>
    <xf numFmtId="0" fontId="5" fillId="0" borderId="25"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wrapText="1"/>
    </xf>
    <xf numFmtId="0" fontId="5" fillId="0" borderId="0" xfId="0" applyFont="1" applyBorder="1" applyAlignment="1">
      <alignment vertical="center"/>
    </xf>
    <xf numFmtId="0" fontId="5" fillId="0" borderId="0" xfId="0" applyFont="1" applyBorder="1" applyAlignment="1">
      <alignment wrapText="1"/>
    </xf>
    <xf numFmtId="0" fontId="4" fillId="0" borderId="0" xfId="0" applyFont="1" applyBorder="1" applyAlignment="1">
      <alignment horizontal="left"/>
    </xf>
    <xf numFmtId="0" fontId="4" fillId="0" borderId="0" xfId="0" applyFont="1" applyBorder="1" applyAlignment="1"/>
    <xf numFmtId="0" fontId="5" fillId="0" borderId="0" xfId="0" applyFont="1" applyFill="1" applyBorder="1" applyAlignment="1">
      <alignment horizontal="center" vertical="center" wrapText="1"/>
    </xf>
    <xf numFmtId="0" fontId="5" fillId="0" borderId="53" xfId="0" applyFont="1" applyFill="1" applyBorder="1" applyAlignment="1">
      <alignment vertical="center" wrapText="1"/>
    </xf>
    <xf numFmtId="0" fontId="5" fillId="0" borderId="34" xfId="0" applyFont="1" applyFill="1" applyBorder="1" applyAlignment="1">
      <alignment vertical="top"/>
    </xf>
    <xf numFmtId="0" fontId="5" fillId="0" borderId="35" xfId="0" applyFont="1" applyFill="1" applyBorder="1" applyAlignment="1">
      <alignment vertical="top"/>
    </xf>
    <xf numFmtId="0" fontId="5" fillId="0" borderId="23" xfId="0" applyFont="1" applyFill="1" applyBorder="1" applyAlignment="1">
      <alignment vertical="center" wrapText="1"/>
    </xf>
    <xf numFmtId="0" fontId="5" fillId="0" borderId="50" xfId="0" applyFont="1" applyFill="1" applyBorder="1" applyAlignment="1">
      <alignment vertical="top"/>
    </xf>
    <xf numFmtId="0" fontId="5" fillId="2" borderId="6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45" xfId="0" applyFont="1" applyFill="1" applyBorder="1" applyAlignment="1">
      <alignment vertical="center" wrapText="1"/>
    </xf>
    <xf numFmtId="0" fontId="5" fillId="0" borderId="51" xfId="0" applyFont="1" applyFill="1" applyBorder="1" applyAlignment="1">
      <alignment vertical="top"/>
    </xf>
    <xf numFmtId="0" fontId="5" fillId="0" borderId="16" xfId="0" applyFont="1" applyFill="1" applyBorder="1" applyAlignment="1">
      <alignment vertical="top"/>
    </xf>
    <xf numFmtId="0" fontId="5" fillId="0" borderId="17" xfId="0" applyFont="1" applyFill="1" applyBorder="1" applyAlignment="1">
      <alignment vertical="top"/>
    </xf>
    <xf numFmtId="0" fontId="5" fillId="0" borderId="34" xfId="0" applyFont="1" applyFill="1" applyBorder="1" applyAlignment="1">
      <alignment vertical="center"/>
    </xf>
    <xf numFmtId="0" fontId="5" fillId="0" borderId="27" xfId="0" applyFont="1" applyFill="1" applyBorder="1" applyAlignment="1">
      <alignment vertical="top"/>
    </xf>
    <xf numFmtId="0" fontId="5" fillId="0" borderId="28" xfId="0" applyFont="1" applyFill="1" applyBorder="1" applyAlignment="1">
      <alignment vertical="top"/>
    </xf>
    <xf numFmtId="0" fontId="5" fillId="0" borderId="26" xfId="0" applyFont="1" applyFill="1" applyBorder="1" applyAlignment="1">
      <alignment vertical="top"/>
    </xf>
    <xf numFmtId="0" fontId="5" fillId="0" borderId="27" xfId="0" applyFont="1" applyFill="1" applyBorder="1" applyAlignment="1">
      <alignment vertical="top" wrapText="1"/>
    </xf>
    <xf numFmtId="0" fontId="5" fillId="0" borderId="26" xfId="0" applyFont="1" applyFill="1" applyBorder="1" applyAlignment="1">
      <alignment vertical="top" wrapText="1"/>
    </xf>
    <xf numFmtId="0" fontId="5" fillId="0" borderId="28" xfId="0" applyFont="1" applyFill="1" applyBorder="1" applyAlignment="1">
      <alignment vertical="top" wrapText="1"/>
    </xf>
    <xf numFmtId="0" fontId="5" fillId="0" borderId="48" xfId="0" applyFont="1" applyFill="1" applyBorder="1" applyAlignment="1">
      <alignment vertical="top"/>
    </xf>
    <xf numFmtId="0" fontId="5" fillId="0" borderId="32" xfId="0" applyFont="1" applyFill="1" applyBorder="1" applyAlignment="1">
      <alignment vertical="top"/>
    </xf>
    <xf numFmtId="0" fontId="5" fillId="0" borderId="30" xfId="0" applyFont="1" applyFill="1" applyBorder="1" applyAlignment="1">
      <alignment vertical="top"/>
    </xf>
    <xf numFmtId="0" fontId="5" fillId="0" borderId="33" xfId="0" applyFont="1" applyFill="1" applyBorder="1" applyAlignment="1">
      <alignment vertical="top"/>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4" fillId="0" borderId="0" xfId="0" applyFont="1" applyBorder="1" applyAlignment="1">
      <alignment wrapText="1"/>
    </xf>
    <xf numFmtId="0" fontId="5" fillId="3" borderId="0"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0" borderId="34" xfId="0" applyFont="1" applyFill="1" applyBorder="1" applyAlignment="1">
      <alignment vertical="center" wrapText="1"/>
    </xf>
    <xf numFmtId="0" fontId="5" fillId="0" borderId="39" xfId="0" applyFont="1" applyFill="1" applyBorder="1" applyAlignment="1">
      <alignment horizontal="center" vertical="center" wrapText="1"/>
    </xf>
    <xf numFmtId="0" fontId="5" fillId="3" borderId="40" xfId="0" applyFont="1" applyFill="1" applyBorder="1" applyAlignment="1">
      <alignment horizontal="center" vertical="center" wrapText="1"/>
    </xf>
    <xf numFmtId="49" fontId="5" fillId="3" borderId="25" xfId="0" applyNumberFormat="1" applyFont="1" applyFill="1" applyBorder="1" applyAlignment="1">
      <alignment horizontal="center" vertical="center" wrapText="1"/>
    </xf>
    <xf numFmtId="0" fontId="5" fillId="3" borderId="25" xfId="0" applyNumberFormat="1" applyFont="1" applyFill="1" applyBorder="1" applyAlignment="1">
      <alignment horizontal="center" vertical="center" wrapText="1"/>
    </xf>
    <xf numFmtId="0" fontId="5" fillId="0" borderId="51" xfId="0" applyFont="1" applyFill="1" applyBorder="1" applyAlignment="1">
      <alignment vertical="top" wrapText="1"/>
    </xf>
    <xf numFmtId="0" fontId="5" fillId="0" borderId="16" xfId="0" applyFont="1" applyFill="1" applyBorder="1" applyAlignment="1">
      <alignment vertical="top" wrapText="1"/>
    </xf>
    <xf numFmtId="0" fontId="5" fillId="0" borderId="17" xfId="0" applyFont="1" applyFill="1" applyBorder="1" applyAlignment="1">
      <alignment vertical="top" wrapText="1"/>
    </xf>
    <xf numFmtId="0" fontId="5" fillId="0" borderId="55" xfId="0" applyFont="1" applyFill="1" applyBorder="1" applyAlignment="1">
      <alignment vertical="center" wrapText="1"/>
    </xf>
    <xf numFmtId="0" fontId="5" fillId="0" borderId="65"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48" xfId="0" applyFont="1" applyFill="1" applyBorder="1" applyAlignment="1">
      <alignment vertical="center" wrapText="1"/>
    </xf>
    <xf numFmtId="0" fontId="5" fillId="0" borderId="52" xfId="0" applyFont="1" applyFill="1" applyBorder="1" applyAlignment="1">
      <alignment vertical="center" wrapText="1"/>
    </xf>
    <xf numFmtId="0" fontId="5" fillId="0" borderId="1" xfId="0" applyFont="1" applyFill="1" applyBorder="1" applyAlignment="1">
      <alignment vertical="center" wrapText="1"/>
    </xf>
    <xf numFmtId="0" fontId="5" fillId="0" borderId="44" xfId="0" applyFont="1" applyFill="1" applyBorder="1" applyAlignment="1">
      <alignment vertical="center" wrapText="1"/>
    </xf>
    <xf numFmtId="0" fontId="5" fillId="0" borderId="13" xfId="0" applyFont="1" applyFill="1" applyBorder="1" applyAlignment="1">
      <alignment vertical="center" wrapText="1"/>
    </xf>
    <xf numFmtId="0" fontId="5" fillId="0" borderId="31" xfId="0" applyFont="1" applyFill="1" applyBorder="1" applyAlignment="1">
      <alignment vertical="center" wrapText="1"/>
    </xf>
    <xf numFmtId="0" fontId="5" fillId="0" borderId="33" xfId="0" applyFont="1" applyFill="1" applyBorder="1" applyAlignment="1">
      <alignment vertical="center" wrapText="1"/>
    </xf>
    <xf numFmtId="0" fontId="5" fillId="0" borderId="49" xfId="0" applyFont="1" applyFill="1" applyBorder="1" applyAlignment="1">
      <alignment vertical="center"/>
    </xf>
    <xf numFmtId="0" fontId="5" fillId="0" borderId="9" xfId="0" applyFont="1" applyFill="1" applyBorder="1" applyAlignment="1">
      <alignment vertical="center"/>
    </xf>
    <xf numFmtId="0" fontId="5" fillId="0" borderId="56" xfId="0" applyFont="1" applyFill="1" applyBorder="1" applyAlignment="1">
      <alignment vertical="top"/>
    </xf>
    <xf numFmtId="0" fontId="5" fillId="0" borderId="10" xfId="0" applyFont="1" applyFill="1" applyBorder="1" applyAlignment="1">
      <alignment vertical="center"/>
    </xf>
    <xf numFmtId="0" fontId="5" fillId="0" borderId="64" xfId="0" applyFont="1" applyFill="1" applyBorder="1" applyAlignment="1">
      <alignment vertical="center"/>
    </xf>
    <xf numFmtId="0" fontId="5" fillId="0" borderId="31" xfId="0" applyFont="1" applyFill="1" applyBorder="1" applyAlignment="1">
      <alignment vertical="top" wrapText="1"/>
    </xf>
    <xf numFmtId="0" fontId="5" fillId="0" borderId="45" xfId="0" applyFont="1" applyFill="1" applyBorder="1" applyAlignment="1">
      <alignment vertical="top" wrapText="1"/>
    </xf>
    <xf numFmtId="0" fontId="5" fillId="0" borderId="57" xfId="0" applyFont="1" applyFill="1" applyBorder="1" applyAlignment="1">
      <alignment vertical="center" wrapText="1"/>
    </xf>
    <xf numFmtId="0" fontId="5" fillId="0" borderId="1" xfId="0" applyFont="1" applyFill="1" applyBorder="1" applyAlignment="1">
      <alignment vertical="top" wrapText="1"/>
    </xf>
    <xf numFmtId="0" fontId="5" fillId="0" borderId="66" xfId="0" applyFont="1" applyFill="1" applyBorder="1" applyAlignment="1">
      <alignment vertical="top"/>
    </xf>
    <xf numFmtId="0" fontId="5" fillId="0" borderId="66" xfId="0" applyFont="1" applyBorder="1" applyAlignment="1"/>
    <xf numFmtId="0" fontId="5" fillId="0" borderId="63" xfId="0" applyFont="1" applyFill="1" applyBorder="1" applyAlignment="1">
      <alignment vertical="top"/>
    </xf>
    <xf numFmtId="0" fontId="5" fillId="0" borderId="59" xfId="0" applyFont="1" applyFill="1" applyBorder="1" applyAlignment="1">
      <alignment vertical="top"/>
    </xf>
    <xf numFmtId="176" fontId="5" fillId="3" borderId="25" xfId="0" applyNumberFormat="1" applyFont="1" applyFill="1" applyBorder="1" applyAlignment="1">
      <alignment horizontal="center" vertical="center" wrapText="1"/>
    </xf>
    <xf numFmtId="0" fontId="10" fillId="0" borderId="25" xfId="0" applyFont="1" applyFill="1" applyBorder="1" applyAlignment="1">
      <alignment horizontal="left" vertical="center" wrapText="1"/>
    </xf>
    <xf numFmtId="177" fontId="5" fillId="3" borderId="25" xfId="0" applyNumberFormat="1" applyFont="1" applyFill="1" applyBorder="1" applyAlignment="1">
      <alignment horizontal="center" vertical="center" wrapText="1"/>
    </xf>
    <xf numFmtId="177" fontId="5" fillId="3" borderId="40" xfId="0" applyNumberFormat="1" applyFont="1" applyFill="1" applyBorder="1" applyAlignment="1">
      <alignment horizontal="center" vertical="center" wrapText="1"/>
    </xf>
    <xf numFmtId="0" fontId="5" fillId="0" borderId="8" xfId="0" applyFont="1" applyFill="1" applyBorder="1" applyAlignment="1">
      <alignment vertical="top"/>
    </xf>
    <xf numFmtId="0" fontId="5" fillId="0" borderId="15" xfId="0" applyFont="1" applyFill="1" applyBorder="1" applyAlignment="1">
      <alignment vertical="center" wrapText="1"/>
    </xf>
    <xf numFmtId="0" fontId="5" fillId="0" borderId="62" xfId="0" applyFont="1" applyFill="1" applyBorder="1" applyAlignment="1">
      <alignment vertical="center" wrapText="1"/>
    </xf>
    <xf numFmtId="0" fontId="5" fillId="0" borderId="60"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5" fillId="2" borderId="49" xfId="0" applyFont="1" applyFill="1" applyBorder="1" applyAlignment="1">
      <alignment horizontal="left"/>
    </xf>
    <xf numFmtId="0" fontId="5" fillId="2" borderId="48" xfId="0" applyFont="1" applyFill="1" applyBorder="1" applyAlignment="1">
      <alignment horizontal="left"/>
    </xf>
    <xf numFmtId="0" fontId="5" fillId="2" borderId="10" xfId="0" applyFont="1" applyFill="1" applyBorder="1" applyAlignment="1">
      <alignment horizontal="left"/>
    </xf>
    <xf numFmtId="0" fontId="5" fillId="2" borderId="11" xfId="0" applyFont="1" applyFill="1" applyBorder="1" applyAlignment="1">
      <alignment horizontal="left"/>
    </xf>
    <xf numFmtId="0" fontId="5" fillId="2" borderId="14" xfId="0" applyFont="1" applyFill="1" applyBorder="1" applyAlignment="1">
      <alignment horizontal="left"/>
    </xf>
    <xf numFmtId="0" fontId="5" fillId="2" borderId="52" xfId="0" applyFont="1" applyFill="1" applyBorder="1" applyAlignment="1">
      <alignment horizontal="left"/>
    </xf>
    <xf numFmtId="0" fontId="5" fillId="2" borderId="45" xfId="0" applyFont="1" applyFill="1" applyBorder="1" applyAlignment="1">
      <alignment horizontal="left"/>
    </xf>
    <xf numFmtId="0" fontId="5" fillId="2" borderId="47" xfId="0" applyFont="1" applyFill="1" applyBorder="1" applyAlignment="1">
      <alignment horizontal="left"/>
    </xf>
    <xf numFmtId="0" fontId="5" fillId="2" borderId="48" xfId="0" applyFont="1" applyFill="1" applyBorder="1"/>
    <xf numFmtId="0" fontId="5" fillId="2" borderId="48" xfId="0" applyFont="1" applyFill="1" applyBorder="1" applyAlignment="1"/>
    <xf numFmtId="0" fontId="5" fillId="2" borderId="19" xfId="0" applyFont="1" applyFill="1" applyBorder="1"/>
    <xf numFmtId="0" fontId="5" fillId="2" borderId="42" xfId="0" applyFont="1" applyFill="1" applyBorder="1"/>
    <xf numFmtId="0" fontId="5" fillId="2" borderId="44" xfId="0" applyFont="1" applyFill="1" applyBorder="1"/>
    <xf numFmtId="0" fontId="5" fillId="2" borderId="45" xfId="0" applyFont="1" applyFill="1" applyBorder="1"/>
    <xf numFmtId="0" fontId="5" fillId="2" borderId="47" xfId="0" applyFont="1" applyFill="1" applyBorder="1"/>
    <xf numFmtId="0" fontId="5" fillId="2" borderId="50" xfId="0" applyFont="1" applyFill="1" applyBorder="1"/>
    <xf numFmtId="0" fontId="5" fillId="2" borderId="58" xfId="0" applyFont="1" applyFill="1" applyBorder="1"/>
    <xf numFmtId="0" fontId="5" fillId="2" borderId="58" xfId="0" applyFont="1" applyFill="1" applyBorder="1" applyAlignment="1"/>
    <xf numFmtId="0" fontId="5" fillId="2" borderId="54" xfId="0" applyFont="1" applyFill="1" applyBorder="1" applyAlignment="1"/>
    <xf numFmtId="0" fontId="5" fillId="2" borderId="41" xfId="0" applyFont="1" applyFill="1" applyBorder="1"/>
    <xf numFmtId="0" fontId="5" fillId="2" borderId="52" xfId="0" applyFont="1" applyFill="1" applyBorder="1"/>
    <xf numFmtId="0" fontId="5" fillId="2" borderId="14" xfId="0" applyFont="1" applyFill="1" applyBorder="1"/>
    <xf numFmtId="0" fontId="5" fillId="2" borderId="1" xfId="0" applyFont="1" applyFill="1" applyBorder="1"/>
    <xf numFmtId="0" fontId="5" fillId="2" borderId="67" xfId="0" applyFont="1" applyFill="1" applyBorder="1"/>
    <xf numFmtId="38" fontId="5" fillId="3" borderId="25" xfId="1" applyFont="1" applyFill="1" applyBorder="1" applyAlignment="1">
      <alignment horizontal="center" vertical="center" wrapText="1"/>
    </xf>
    <xf numFmtId="38" fontId="5" fillId="3" borderId="26" xfId="1"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6" xfId="0" applyFont="1" applyFill="1" applyBorder="1" applyAlignment="1">
      <alignment vertical="top" wrapText="1"/>
    </xf>
    <xf numFmtId="38" fontId="5" fillId="3" borderId="28" xfId="1"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14" xfId="0" applyFont="1" applyFill="1" applyBorder="1" applyAlignment="1">
      <alignment vertical="center" wrapText="1"/>
    </xf>
    <xf numFmtId="0" fontId="5" fillId="0" borderId="47" xfId="0" applyFont="1" applyFill="1" applyBorder="1" applyAlignment="1">
      <alignment vertical="center" wrapText="1"/>
    </xf>
    <xf numFmtId="0" fontId="5" fillId="2" borderId="0" xfId="0" applyFont="1" applyFill="1" applyBorder="1" applyAlignment="1">
      <alignment horizontal="left"/>
    </xf>
    <xf numFmtId="0" fontId="5" fillId="2" borderId="20" xfId="0" applyFont="1" applyFill="1" applyBorder="1" applyAlignment="1">
      <alignment horizontal="left"/>
    </xf>
    <xf numFmtId="0" fontId="5" fillId="2" borderId="32" xfId="0" applyFont="1" applyFill="1" applyBorder="1" applyAlignment="1">
      <alignment vertical="top" wrapText="1"/>
    </xf>
    <xf numFmtId="0" fontId="5" fillId="2" borderId="30" xfId="0" applyFont="1" applyFill="1" applyBorder="1" applyAlignment="1">
      <alignment vertical="top" wrapText="1"/>
    </xf>
    <xf numFmtId="0" fontId="5" fillId="2" borderId="35" xfId="0" applyFont="1" applyFill="1" applyBorder="1" applyAlignment="1">
      <alignment horizontal="left"/>
    </xf>
    <xf numFmtId="0" fontId="5" fillId="2" borderId="46" xfId="0" applyFont="1" applyFill="1" applyBorder="1" applyAlignment="1">
      <alignment horizontal="left"/>
    </xf>
    <xf numFmtId="0" fontId="5" fillId="2" borderId="23" xfId="0" applyFont="1" applyFill="1" applyBorder="1" applyAlignment="1">
      <alignment vertical="center" wrapText="1"/>
    </xf>
    <xf numFmtId="0" fontId="5" fillId="2" borderId="57" xfId="0" applyFont="1" applyFill="1" applyBorder="1" applyAlignment="1">
      <alignment vertical="center" wrapText="1"/>
    </xf>
    <xf numFmtId="0" fontId="5" fillId="2" borderId="55" xfId="0" applyFont="1" applyFill="1" applyBorder="1" applyAlignment="1">
      <alignment horizontal="left" wrapText="1"/>
    </xf>
    <xf numFmtId="0" fontId="5" fillId="2" borderId="50" xfId="0" applyFont="1" applyFill="1" applyBorder="1" applyAlignment="1"/>
    <xf numFmtId="0" fontId="5" fillId="2" borderId="41" xfId="0" applyFont="1" applyFill="1" applyBorder="1" applyAlignment="1"/>
    <xf numFmtId="0" fontId="5" fillId="2" borderId="67" xfId="0" applyFont="1" applyFill="1" applyBorder="1" applyAlignment="1"/>
    <xf numFmtId="0" fontId="5" fillId="2" borderId="49" xfId="0" applyFont="1" applyFill="1" applyBorder="1" applyAlignment="1">
      <alignment horizontal="left" vertical="top" wrapText="1"/>
    </xf>
    <xf numFmtId="0" fontId="5" fillId="2" borderId="48"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62" xfId="0" applyFont="1" applyFill="1" applyBorder="1" applyAlignment="1">
      <alignment horizontal="left" vertical="top" wrapText="1"/>
    </xf>
    <xf numFmtId="0" fontId="5" fillId="2" borderId="66" xfId="0" applyFont="1" applyFill="1" applyBorder="1" applyAlignment="1">
      <alignment vertical="top"/>
    </xf>
    <xf numFmtId="0" fontId="5" fillId="2" borderId="45" xfId="0" applyFont="1" applyFill="1" applyBorder="1" applyAlignment="1">
      <alignment vertical="center" wrapText="1"/>
    </xf>
    <xf numFmtId="0" fontId="5" fillId="2" borderId="63" xfId="0" applyFont="1" applyFill="1" applyBorder="1" applyAlignment="1">
      <alignment vertical="top"/>
    </xf>
    <xf numFmtId="0" fontId="5" fillId="2" borderId="47" xfId="0" applyFont="1" applyFill="1" applyBorder="1" applyAlignment="1">
      <alignment vertical="center" wrapText="1"/>
    </xf>
    <xf numFmtId="0" fontId="5" fillId="2" borderId="9"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55" xfId="0" applyFont="1" applyFill="1" applyBorder="1" applyAlignment="1">
      <alignment horizontal="left" vertical="top" wrapText="1"/>
    </xf>
    <xf numFmtId="0" fontId="5" fillId="2" borderId="44" xfId="0" applyFont="1" applyFill="1" applyBorder="1" applyAlignment="1">
      <alignment vertical="center" wrapText="1"/>
    </xf>
    <xf numFmtId="0" fontId="5" fillId="2" borderId="34" xfId="0" applyFont="1" applyFill="1" applyBorder="1" applyAlignment="1">
      <alignment horizontal="left" vertical="top" wrapText="1"/>
    </xf>
    <xf numFmtId="0" fontId="5" fillId="2" borderId="46" xfId="0" applyFont="1" applyFill="1" applyBorder="1" applyAlignment="1">
      <alignment vertical="center" wrapText="1"/>
    </xf>
    <xf numFmtId="0" fontId="5" fillId="2" borderId="33" xfId="0" applyFont="1" applyFill="1" applyBorder="1" applyAlignment="1">
      <alignment horizontal="left" vertical="top"/>
    </xf>
    <xf numFmtId="0" fontId="5" fillId="2" borderId="35" xfId="0" applyFont="1" applyFill="1" applyBorder="1" applyAlignment="1">
      <alignment horizontal="left" vertical="top"/>
    </xf>
    <xf numFmtId="0" fontId="5" fillId="2" borderId="12" xfId="0" applyFont="1" applyFill="1" applyBorder="1" applyAlignment="1">
      <alignment horizontal="left" vertical="top"/>
    </xf>
    <xf numFmtId="0" fontId="5" fillId="2" borderId="18" xfId="0" applyFont="1" applyFill="1" applyBorder="1" applyAlignment="1">
      <alignment horizontal="left" vertical="top" wrapText="1"/>
    </xf>
    <xf numFmtId="0" fontId="5" fillId="2" borderId="68" xfId="0" applyFont="1" applyFill="1" applyBorder="1" applyAlignment="1">
      <alignment horizontal="left" vertical="top"/>
    </xf>
    <xf numFmtId="0" fontId="5" fillId="2" borderId="41" xfId="0" applyFont="1" applyFill="1" applyBorder="1" applyAlignment="1">
      <alignment horizontal="left" vertical="top"/>
    </xf>
    <xf numFmtId="0" fontId="5" fillId="2" borderId="50" xfId="0" applyFont="1" applyFill="1" applyBorder="1" applyAlignment="1">
      <alignment horizontal="left" vertical="top"/>
    </xf>
    <xf numFmtId="0" fontId="5" fillId="2" borderId="3" xfId="0" applyFont="1" applyFill="1" applyBorder="1" applyAlignment="1">
      <alignment horizontal="center" vertical="center" wrapText="1"/>
    </xf>
    <xf numFmtId="0" fontId="5" fillId="2" borderId="15" xfId="0" applyFont="1" applyFill="1" applyBorder="1" applyAlignment="1">
      <alignment horizontal="centerContinuous" vertical="center" wrapText="1"/>
    </xf>
    <xf numFmtId="0" fontId="5" fillId="2" borderId="15" xfId="0" applyFont="1" applyFill="1" applyBorder="1" applyAlignment="1">
      <alignment horizontal="centerContinuous" vertical="center"/>
    </xf>
    <xf numFmtId="0" fontId="5" fillId="2" borderId="60" xfId="0" applyFont="1" applyFill="1" applyBorder="1" applyAlignment="1">
      <alignment horizontal="center" vertical="center" wrapText="1"/>
    </xf>
    <xf numFmtId="0" fontId="5" fillId="0" borderId="6" xfId="0" applyNumberFormat="1" applyFont="1" applyFill="1" applyBorder="1" applyAlignment="1">
      <alignment horizontal="center" vertical="center"/>
    </xf>
    <xf numFmtId="0" fontId="5" fillId="0" borderId="20" xfId="0" applyFont="1" applyFill="1" applyBorder="1" applyAlignment="1">
      <alignment vertical="top"/>
    </xf>
    <xf numFmtId="0" fontId="5" fillId="0" borderId="19" xfId="0" applyFont="1" applyFill="1" applyBorder="1" applyAlignment="1">
      <alignment vertical="top"/>
    </xf>
    <xf numFmtId="0" fontId="5" fillId="0" borderId="41" xfId="0" applyFont="1" applyFill="1" applyBorder="1" applyAlignment="1">
      <alignment vertical="center" wrapText="1"/>
    </xf>
    <xf numFmtId="0" fontId="5" fillId="0" borderId="66" xfId="0" applyFont="1" applyFill="1" applyBorder="1" applyAlignment="1">
      <alignment vertical="center"/>
    </xf>
    <xf numFmtId="0" fontId="5" fillId="0" borderId="63" xfId="0" applyFont="1" applyFill="1" applyBorder="1" applyAlignment="1">
      <alignment vertical="center"/>
    </xf>
    <xf numFmtId="0" fontId="5" fillId="0" borderId="65" xfId="0" applyFont="1" applyFill="1" applyBorder="1" applyAlignment="1">
      <alignment vertical="top" wrapText="1"/>
    </xf>
    <xf numFmtId="0" fontId="5" fillId="0" borderId="56" xfId="0" applyFont="1" applyFill="1" applyBorder="1" applyAlignment="1">
      <alignment vertical="top" wrapText="1"/>
    </xf>
    <xf numFmtId="0" fontId="5" fillId="0" borderId="66" xfId="0" applyFont="1" applyFill="1" applyBorder="1" applyAlignment="1">
      <alignment vertical="top" wrapText="1"/>
    </xf>
    <xf numFmtId="0" fontId="5" fillId="0" borderId="65" xfId="0" applyFont="1" applyFill="1" applyBorder="1" applyAlignment="1"/>
    <xf numFmtId="0" fontId="5" fillId="0" borderId="56" xfId="0" applyFont="1" applyFill="1" applyBorder="1" applyAlignment="1"/>
    <xf numFmtId="0" fontId="5" fillId="0" borderId="66" xfId="0" applyFont="1" applyFill="1" applyBorder="1" applyAlignment="1"/>
    <xf numFmtId="0" fontId="5" fillId="0" borderId="64" xfId="0" applyFont="1" applyFill="1" applyBorder="1" applyAlignment="1">
      <alignment vertical="top"/>
    </xf>
    <xf numFmtId="0" fontId="5" fillId="2" borderId="58" xfId="0" applyFont="1" applyFill="1" applyBorder="1" applyAlignment="1">
      <alignment horizontal="centerContinuous" vertical="center" wrapText="1"/>
    </xf>
    <xf numFmtId="0" fontId="5" fillId="0" borderId="8" xfId="0" applyFont="1" applyFill="1" applyBorder="1" applyAlignment="1">
      <alignment horizontal="left" vertical="center"/>
    </xf>
    <xf numFmtId="0" fontId="5" fillId="0" borderId="15" xfId="0" applyFont="1" applyFill="1" applyBorder="1" applyAlignment="1">
      <alignment horizontal="centerContinuous" vertical="center"/>
    </xf>
    <xf numFmtId="0" fontId="5" fillId="0" borderId="15" xfId="0" applyFont="1" applyFill="1" applyBorder="1" applyAlignment="1">
      <alignment horizontal="centerContinuous" vertical="center" wrapText="1"/>
    </xf>
    <xf numFmtId="0" fontId="10" fillId="0" borderId="69"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61" xfId="0" applyFont="1" applyFill="1" applyBorder="1" applyAlignment="1">
      <alignment horizontal="left" vertical="center" wrapText="1"/>
    </xf>
    <xf numFmtId="38" fontId="5" fillId="2" borderId="37" xfId="1" applyFont="1" applyFill="1" applyBorder="1" applyAlignment="1">
      <alignment horizontal="center" vertical="center" wrapText="1"/>
    </xf>
    <xf numFmtId="0" fontId="0" fillId="4" borderId="0" xfId="0" applyFill="1" applyBorder="1"/>
    <xf numFmtId="38" fontId="0" fillId="0" borderId="0" xfId="1" applyFont="1" applyBorder="1" applyAlignment="1"/>
    <xf numFmtId="0" fontId="0" fillId="5" borderId="0" xfId="0" applyFill="1" applyBorder="1"/>
    <xf numFmtId="38" fontId="5" fillId="3" borderId="61" xfId="1" applyFont="1" applyFill="1" applyBorder="1" applyAlignment="1">
      <alignment horizontal="center" vertical="center" wrapText="1"/>
    </xf>
    <xf numFmtId="0" fontId="5" fillId="0" borderId="35" xfId="0" applyFont="1" applyBorder="1" applyAlignment="1"/>
    <xf numFmtId="0" fontId="5" fillId="0" borderId="13" xfId="0" applyFont="1" applyFill="1" applyBorder="1" applyAlignment="1">
      <alignment vertical="top" wrapText="1"/>
    </xf>
    <xf numFmtId="0" fontId="5" fillId="0" borderId="5" xfId="0" applyFont="1" applyFill="1" applyBorder="1" applyAlignment="1">
      <alignment horizontal="center" vertical="center" wrapText="1"/>
    </xf>
    <xf numFmtId="0" fontId="2" fillId="0" borderId="0" xfId="0" applyFont="1"/>
    <xf numFmtId="0" fontId="2" fillId="0" borderId="0" xfId="0" applyFont="1" applyBorder="1" applyAlignment="1">
      <alignment vertical="center" wrapText="1"/>
    </xf>
    <xf numFmtId="0" fontId="2" fillId="0" borderId="0" xfId="0" applyFont="1" applyAlignment="1"/>
    <xf numFmtId="0" fontId="11" fillId="3" borderId="0" xfId="0" applyFont="1" applyFill="1" applyAlignment="1">
      <alignment horizontal="center" vertical="center"/>
    </xf>
    <xf numFmtId="0" fontId="11" fillId="0" borderId="0" xfId="0" applyFont="1" applyFill="1" applyAlignment="1">
      <alignment horizontal="centerContinuous" vertical="center"/>
    </xf>
    <xf numFmtId="0" fontId="12" fillId="0" borderId="0" xfId="0" applyFont="1" applyFill="1" applyAlignment="1">
      <alignment horizontal="centerContinuous"/>
    </xf>
    <xf numFmtId="0" fontId="13" fillId="0" borderId="0" xfId="0" applyFont="1" applyFill="1" applyAlignment="1">
      <alignment horizontal="center" vertical="center"/>
    </xf>
    <xf numFmtId="0" fontId="2" fillId="0" borderId="25" xfId="0" applyFont="1" applyBorder="1" applyAlignment="1">
      <alignment horizontal="center" vertical="center" wrapText="1"/>
    </xf>
    <xf numFmtId="0" fontId="2" fillId="0" borderId="25" xfId="0" applyFont="1" applyBorder="1" applyAlignment="1">
      <alignment horizontal="center"/>
    </xf>
    <xf numFmtId="0" fontId="2" fillId="0" borderId="0" xfId="0" applyFont="1" applyAlignment="1">
      <alignment horizontal="centerContinuous"/>
    </xf>
    <xf numFmtId="0" fontId="5" fillId="0" borderId="9" xfId="0" applyFont="1" applyFill="1" applyBorder="1" applyAlignment="1">
      <alignment horizontal="center" vertical="center" wrapText="1"/>
    </xf>
    <xf numFmtId="0" fontId="2" fillId="0" borderId="0" xfId="0" applyFont="1" applyAlignment="1">
      <alignment horizontal="left"/>
    </xf>
    <xf numFmtId="0" fontId="2" fillId="0" borderId="0" xfId="0" applyFont="1" applyBorder="1" applyAlignment="1">
      <alignment horizontal="center" vertical="center" wrapText="1"/>
    </xf>
    <xf numFmtId="0" fontId="15" fillId="0" borderId="0" xfId="0" applyFont="1" applyAlignment="1">
      <alignment horizontal="center"/>
    </xf>
    <xf numFmtId="0" fontId="5" fillId="2" borderId="21" xfId="0" applyFont="1" applyFill="1" applyBorder="1" applyAlignment="1">
      <alignment horizontal="left"/>
    </xf>
    <xf numFmtId="0" fontId="5" fillId="2" borderId="18" xfId="0" applyFont="1" applyFill="1" applyBorder="1" applyAlignment="1">
      <alignment horizontal="left"/>
    </xf>
    <xf numFmtId="0" fontId="5" fillId="0" borderId="13" xfId="0" applyFont="1" applyFill="1" applyBorder="1" applyAlignment="1">
      <alignment vertical="center"/>
    </xf>
    <xf numFmtId="0" fontId="5" fillId="0" borderId="45" xfId="0" applyFont="1" applyFill="1" applyBorder="1" applyAlignment="1">
      <alignment vertical="center"/>
    </xf>
    <xf numFmtId="0" fontId="5" fillId="0" borderId="70" xfId="0" applyFont="1" applyFill="1" applyBorder="1" applyAlignment="1">
      <alignment horizontal="center" vertical="center"/>
    </xf>
    <xf numFmtId="0" fontId="5" fillId="0" borderId="63" xfId="0" applyFont="1" applyFill="1" applyBorder="1" applyAlignment="1"/>
    <xf numFmtId="0" fontId="5" fillId="0" borderId="71" xfId="0" applyFont="1" applyFill="1" applyBorder="1" applyAlignment="1">
      <alignment vertical="top" wrapText="1"/>
    </xf>
    <xf numFmtId="0" fontId="5" fillId="0" borderId="4" xfId="0" applyFont="1" applyFill="1" applyBorder="1" applyAlignment="1">
      <alignment horizontal="center" vertical="center" wrapText="1"/>
    </xf>
    <xf numFmtId="0" fontId="5" fillId="2" borderId="10" xfId="0" applyFont="1" applyFill="1" applyBorder="1" applyAlignment="1">
      <alignment vertical="center"/>
    </xf>
    <xf numFmtId="0" fontId="5" fillId="2" borderId="13" xfId="0" applyFont="1" applyFill="1" applyBorder="1" applyAlignment="1">
      <alignment vertical="center" wrapText="1"/>
    </xf>
    <xf numFmtId="0" fontId="5" fillId="2" borderId="65" xfId="0" applyFont="1" applyFill="1" applyBorder="1" applyAlignment="1">
      <alignment vertical="top" wrapText="1"/>
    </xf>
    <xf numFmtId="0" fontId="5" fillId="2" borderId="66" xfId="0" applyFont="1" applyFill="1" applyBorder="1" applyAlignment="1">
      <alignment vertical="top" wrapText="1"/>
    </xf>
    <xf numFmtId="0" fontId="5" fillId="2" borderId="1" xfId="0" applyFont="1" applyFill="1" applyBorder="1" applyAlignment="1">
      <alignment vertical="center" wrapText="1"/>
    </xf>
    <xf numFmtId="0" fontId="5" fillId="2" borderId="56" xfId="0" applyFont="1" applyFill="1" applyBorder="1" applyAlignment="1">
      <alignment vertical="top" wrapText="1"/>
    </xf>
    <xf numFmtId="0" fontId="5" fillId="2" borderId="71" xfId="0" applyFont="1" applyFill="1" applyBorder="1" applyAlignment="1">
      <alignment vertical="top" wrapText="1"/>
    </xf>
    <xf numFmtId="0" fontId="5" fillId="2" borderId="13" xfId="0" applyFont="1" applyFill="1" applyBorder="1" applyAlignment="1">
      <alignment vertical="center"/>
    </xf>
    <xf numFmtId="11" fontId="9" fillId="0" borderId="72" xfId="0" applyNumberFormat="1" applyFont="1" applyFill="1" applyBorder="1" applyAlignment="1" applyProtection="1">
      <alignment horizontal="center" vertical="center"/>
    </xf>
    <xf numFmtId="11" fontId="9" fillId="0" borderId="73" xfId="0" applyNumberFormat="1" applyFont="1" applyFill="1" applyBorder="1" applyAlignment="1" applyProtection="1">
      <alignment horizontal="center" vertical="center"/>
    </xf>
    <xf numFmtId="0" fontId="5" fillId="2" borderId="32" xfId="0" applyFont="1" applyFill="1" applyBorder="1"/>
    <xf numFmtId="0" fontId="10" fillId="0" borderId="9" xfId="0" applyFont="1" applyFill="1" applyBorder="1" applyAlignment="1">
      <alignment vertical="center"/>
    </xf>
    <xf numFmtId="0" fontId="5" fillId="2" borderId="46" xfId="0" applyFont="1" applyFill="1" applyBorder="1"/>
    <xf numFmtId="0" fontId="5" fillId="0" borderId="21" xfId="0" applyFont="1" applyBorder="1" applyAlignment="1">
      <alignment vertical="center"/>
    </xf>
    <xf numFmtId="0" fontId="2" fillId="0" borderId="0" xfId="0" applyFont="1" applyAlignment="1">
      <alignment vertical="center"/>
    </xf>
    <xf numFmtId="0" fontId="5" fillId="0" borderId="75" xfId="0" applyFont="1" applyFill="1" applyBorder="1" applyAlignment="1">
      <alignment horizontal="center" vertical="center" wrapText="1"/>
    </xf>
    <xf numFmtId="0" fontId="5" fillId="0" borderId="62" xfId="0" applyFont="1" applyFill="1" applyBorder="1" applyAlignment="1">
      <alignment vertical="top" wrapText="1"/>
    </xf>
    <xf numFmtId="0" fontId="5" fillId="0" borderId="74" xfId="0" applyFont="1" applyFill="1" applyBorder="1" applyAlignment="1">
      <alignment horizontal="center" vertical="center" wrapText="1"/>
    </xf>
    <xf numFmtId="49" fontId="5" fillId="3" borderId="1" xfId="0" applyNumberFormat="1" applyFont="1" applyFill="1" applyBorder="1" applyAlignment="1">
      <alignment horizontal="center" vertical="center"/>
    </xf>
    <xf numFmtId="0" fontId="5" fillId="2" borderId="34" xfId="0" applyFont="1" applyFill="1" applyBorder="1"/>
    <xf numFmtId="0" fontId="5" fillId="2" borderId="17" xfId="0" applyNumberFormat="1" applyFont="1" applyFill="1" applyBorder="1" applyAlignment="1">
      <alignment horizontal="center" vertical="center"/>
    </xf>
    <xf numFmtId="0" fontId="5" fillId="2" borderId="11" xfId="0" applyFont="1" applyFill="1" applyBorder="1" applyAlignment="1">
      <alignment vertical="center"/>
    </xf>
    <xf numFmtId="0" fontId="5" fillId="2" borderId="14" xfId="0" applyFont="1" applyFill="1" applyBorder="1" applyAlignment="1">
      <alignment vertical="center"/>
    </xf>
    <xf numFmtId="0" fontId="5" fillId="2" borderId="17" xfId="0" applyFont="1" applyFill="1" applyBorder="1" applyAlignment="1">
      <alignment horizontal="center" vertical="center"/>
    </xf>
    <xf numFmtId="0" fontId="0" fillId="0" borderId="76" xfId="0" applyBorder="1"/>
    <xf numFmtId="11" fontId="0" fillId="0" borderId="76" xfId="0" applyNumberFormat="1" applyBorder="1"/>
    <xf numFmtId="0" fontId="5" fillId="2" borderId="16" xfId="0" applyFont="1" applyFill="1" applyBorder="1" applyAlignment="1">
      <alignment horizontal="left" vertical="top" wrapText="1"/>
    </xf>
    <xf numFmtId="0" fontId="5" fillId="2" borderId="21" xfId="0" applyFont="1" applyFill="1" applyBorder="1" applyAlignment="1">
      <alignment horizontal="left"/>
    </xf>
    <xf numFmtId="0" fontId="5" fillId="2" borderId="18" xfId="0" applyFont="1" applyFill="1" applyBorder="1" applyAlignment="1">
      <alignment horizontal="left"/>
    </xf>
    <xf numFmtId="0" fontId="5" fillId="0" borderId="66" xfId="0" applyFont="1" applyFill="1" applyBorder="1" applyAlignment="1">
      <alignment horizontal="center" vertical="center" wrapText="1"/>
    </xf>
    <xf numFmtId="0" fontId="5" fillId="0" borderId="42" xfId="0" applyFont="1" applyFill="1" applyBorder="1" applyAlignment="1">
      <alignment vertical="center" wrapText="1"/>
    </xf>
    <xf numFmtId="49" fontId="5" fillId="3" borderId="27" xfId="0" applyNumberFormat="1" applyFont="1" applyFill="1" applyBorder="1" applyAlignment="1">
      <alignment horizontal="center" vertical="center" wrapText="1"/>
    </xf>
    <xf numFmtId="0" fontId="5" fillId="2" borderId="23" xfId="0" applyFont="1" applyFill="1" applyBorder="1" applyAlignment="1">
      <alignment horizontal="left" vertical="top"/>
    </xf>
    <xf numFmtId="0" fontId="10" fillId="0" borderId="40"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5" fillId="2" borderId="10" xfId="0" applyFont="1" applyFill="1" applyBorder="1" applyAlignment="1">
      <alignment vertical="top" wrapText="1"/>
    </xf>
    <xf numFmtId="0" fontId="5" fillId="2" borderId="0" xfId="0" applyFont="1" applyFill="1" applyBorder="1"/>
    <xf numFmtId="0" fontId="5" fillId="2" borderId="21" xfId="0" applyFont="1" applyFill="1" applyBorder="1" applyAlignment="1">
      <alignment vertical="center"/>
    </xf>
    <xf numFmtId="0" fontId="5" fillId="2" borderId="18" xfId="0" applyFont="1" applyFill="1" applyBorder="1" applyAlignment="1">
      <alignmen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38" fontId="5" fillId="2" borderId="25" xfId="1" applyFont="1" applyFill="1" applyBorder="1" applyAlignment="1" applyProtection="1">
      <alignment horizontal="center" vertical="center" wrapText="1"/>
      <protection hidden="1"/>
    </xf>
    <xf numFmtId="38" fontId="5" fillId="2" borderId="37" xfId="1" applyFont="1" applyFill="1" applyBorder="1" applyAlignment="1" applyProtection="1">
      <alignment horizontal="center" vertical="center" wrapText="1"/>
    </xf>
    <xf numFmtId="0" fontId="5" fillId="0" borderId="7" xfId="0" applyFont="1" applyBorder="1" applyAlignment="1" applyProtection="1">
      <alignment horizontal="center"/>
      <protection hidden="1"/>
    </xf>
    <xf numFmtId="0" fontId="5" fillId="0" borderId="5" xfId="0" applyFont="1" applyBorder="1" applyAlignment="1" applyProtection="1">
      <alignment horizontal="center"/>
      <protection hidden="1"/>
    </xf>
    <xf numFmtId="176" fontId="5" fillId="0" borderId="5" xfId="0" applyNumberFormat="1" applyFont="1" applyBorder="1" applyAlignment="1" applyProtection="1">
      <alignment horizontal="center"/>
      <protection hidden="1"/>
    </xf>
    <xf numFmtId="0" fontId="5" fillId="0" borderId="6" xfId="0" applyFont="1" applyBorder="1" applyAlignment="1" applyProtection="1">
      <alignment horizontal="center"/>
      <protection hidden="1"/>
    </xf>
    <xf numFmtId="0" fontId="5" fillId="0" borderId="54" xfId="0" applyFont="1" applyBorder="1" applyAlignment="1" applyProtection="1">
      <alignment horizontal="center"/>
      <protection hidden="1"/>
    </xf>
    <xf numFmtId="0" fontId="5" fillId="0" borderId="52" xfId="0" applyFont="1" applyBorder="1" applyAlignment="1" applyProtection="1">
      <alignment horizontal="center"/>
      <protection hidden="1"/>
    </xf>
    <xf numFmtId="0" fontId="5" fillId="0" borderId="45" xfId="0" applyFont="1" applyBorder="1" applyAlignment="1" applyProtection="1">
      <alignment horizontal="center"/>
      <protection hidden="1"/>
    </xf>
    <xf numFmtId="0" fontId="5" fillId="0" borderId="46" xfId="0" applyFont="1" applyBorder="1" applyAlignment="1" applyProtection="1">
      <alignment horizontal="center"/>
      <protection hidden="1"/>
    </xf>
    <xf numFmtId="178" fontId="5" fillId="0" borderId="52" xfId="0" applyNumberFormat="1" applyFont="1" applyBorder="1" applyAlignment="1" applyProtection="1">
      <alignment horizontal="center"/>
      <protection hidden="1"/>
    </xf>
    <xf numFmtId="179" fontId="5" fillId="0" borderId="46" xfId="0" applyNumberFormat="1" applyFont="1" applyBorder="1" applyAlignment="1" applyProtection="1">
      <alignment horizontal="center"/>
      <protection hidden="1"/>
    </xf>
    <xf numFmtId="179" fontId="5" fillId="0" borderId="52" xfId="0" applyNumberFormat="1" applyFont="1" applyBorder="1" applyAlignment="1" applyProtection="1">
      <alignment horizontal="center"/>
      <protection hidden="1"/>
    </xf>
    <xf numFmtId="0" fontId="5" fillId="0" borderId="45" xfId="0" applyNumberFormat="1" applyFont="1" applyBorder="1" applyAlignment="1" applyProtection="1">
      <alignment horizontal="center"/>
      <protection hidden="1"/>
    </xf>
    <xf numFmtId="179" fontId="5" fillId="0" borderId="45" xfId="0" applyNumberFormat="1" applyFont="1" applyBorder="1" applyAlignment="1" applyProtection="1">
      <alignment horizontal="center"/>
      <protection hidden="1"/>
    </xf>
    <xf numFmtId="179" fontId="5" fillId="0" borderId="7" xfId="0" applyNumberFormat="1" applyFont="1" applyBorder="1" applyAlignment="1" applyProtection="1">
      <alignment horizontal="center"/>
      <protection hidden="1"/>
    </xf>
    <xf numFmtId="179" fontId="5" fillId="0" borderId="5" xfId="0" applyNumberFormat="1" applyFont="1" applyBorder="1" applyAlignment="1" applyProtection="1">
      <alignment horizontal="center"/>
      <protection hidden="1"/>
    </xf>
    <xf numFmtId="0" fontId="5" fillId="0" borderId="5" xfId="0" applyNumberFormat="1" applyFont="1" applyBorder="1" applyAlignment="1" applyProtection="1">
      <alignment horizontal="center"/>
      <protection hidden="1"/>
    </xf>
    <xf numFmtId="0" fontId="5" fillId="0" borderId="17" xfId="0" applyNumberFormat="1" applyFont="1" applyBorder="1" applyAlignment="1" applyProtection="1">
      <alignment horizontal="center"/>
      <protection hidden="1"/>
    </xf>
    <xf numFmtId="180" fontId="5" fillId="0" borderId="44" xfId="1" applyNumberFormat="1" applyFont="1" applyBorder="1" applyAlignment="1" applyProtection="1">
      <alignment horizontal="center"/>
      <protection hidden="1"/>
    </xf>
    <xf numFmtId="180" fontId="5" fillId="0" borderId="3" xfId="1" applyNumberFormat="1" applyFont="1" applyBorder="1" applyAlignment="1" applyProtection="1">
      <alignment horizontal="center"/>
      <protection hidden="1"/>
    </xf>
    <xf numFmtId="183" fontId="5" fillId="0" borderId="44" xfId="1" applyNumberFormat="1" applyFont="1" applyBorder="1" applyAlignment="1" applyProtection="1">
      <alignment horizontal="center"/>
      <protection hidden="1"/>
    </xf>
    <xf numFmtId="181" fontId="5" fillId="0" borderId="47" xfId="1" applyNumberFormat="1" applyFont="1" applyBorder="1" applyAlignment="1" applyProtection="1">
      <alignment horizontal="center"/>
      <protection hidden="1"/>
    </xf>
    <xf numFmtId="0" fontId="5" fillId="0" borderId="44" xfId="0" applyNumberFormat="1" applyFont="1" applyBorder="1" applyAlignment="1" applyProtection="1">
      <alignment horizontal="center"/>
      <protection hidden="1"/>
    </xf>
    <xf numFmtId="182" fontId="5" fillId="0" borderId="45" xfId="0" applyNumberFormat="1" applyFont="1" applyBorder="1" applyAlignment="1" applyProtection="1">
      <alignment horizontal="center"/>
      <protection hidden="1"/>
    </xf>
    <xf numFmtId="181" fontId="5" fillId="0" borderId="44" xfId="1" applyNumberFormat="1" applyFont="1" applyBorder="1" applyAlignment="1" applyProtection="1">
      <alignment horizontal="center"/>
      <protection hidden="1"/>
    </xf>
    <xf numFmtId="181" fontId="5" fillId="0" borderId="45" xfId="1" applyNumberFormat="1" applyFont="1" applyBorder="1" applyAlignment="1" applyProtection="1">
      <alignment horizontal="center"/>
      <protection hidden="1"/>
    </xf>
    <xf numFmtId="181" fontId="5" fillId="0" borderId="6" xfId="1" applyNumberFormat="1" applyFont="1" applyBorder="1" applyAlignment="1" applyProtection="1">
      <alignment horizontal="center"/>
      <protection hidden="1"/>
    </xf>
    <xf numFmtId="181" fontId="5" fillId="0" borderId="3" xfId="1" applyNumberFormat="1" applyFont="1" applyBorder="1" applyAlignment="1" applyProtection="1">
      <alignment horizontal="center"/>
      <protection hidden="1"/>
    </xf>
    <xf numFmtId="0" fontId="5" fillId="0" borderId="7" xfId="0" applyFont="1" applyFill="1" applyBorder="1" applyAlignment="1" applyProtection="1">
      <alignment horizontal="center" vertical="center" wrapText="1"/>
      <protection hidden="1"/>
    </xf>
    <xf numFmtId="0" fontId="5" fillId="0" borderId="5" xfId="0" applyFont="1" applyFill="1" applyBorder="1" applyAlignment="1" applyProtection="1">
      <alignment horizontal="center" vertical="center" wrapText="1"/>
      <protection hidden="1"/>
    </xf>
    <xf numFmtId="0" fontId="5" fillId="0" borderId="6" xfId="0" applyFont="1" applyFill="1" applyBorder="1" applyAlignment="1" applyProtection="1">
      <alignment horizontal="center" vertical="center" wrapText="1"/>
      <protection hidden="1"/>
    </xf>
    <xf numFmtId="0" fontId="5" fillId="0" borderId="17" xfId="0" applyFont="1" applyFill="1" applyBorder="1" applyAlignment="1" applyProtection="1">
      <alignment horizontal="center" vertical="center" wrapText="1"/>
      <protection hidden="1"/>
    </xf>
    <xf numFmtId="0" fontId="5" fillId="0" borderId="51" xfId="0" applyFont="1" applyFill="1" applyBorder="1" applyAlignment="1" applyProtection="1">
      <alignment horizontal="center" vertical="center" wrapText="1"/>
      <protection hidden="1"/>
    </xf>
    <xf numFmtId="0" fontId="5" fillId="0" borderId="4" xfId="0" applyFont="1" applyFill="1" applyBorder="1" applyAlignment="1" applyProtection="1">
      <alignment horizontal="center" vertical="center" wrapText="1"/>
      <protection hidden="1"/>
    </xf>
    <xf numFmtId="11" fontId="9" fillId="0" borderId="73" xfId="0" applyNumberFormat="1" applyFont="1" applyFill="1" applyBorder="1" applyAlignment="1" applyProtection="1">
      <alignment horizontal="center" vertical="center"/>
      <protection hidden="1"/>
    </xf>
    <xf numFmtId="11" fontId="5" fillId="0" borderId="4" xfId="0" applyNumberFormat="1" applyFont="1" applyFill="1" applyBorder="1" applyAlignment="1" applyProtection="1">
      <alignment horizontal="center" vertical="center"/>
      <protection hidden="1"/>
    </xf>
    <xf numFmtId="11" fontId="5" fillId="0" borderId="5" xfId="0" applyNumberFormat="1" applyFont="1" applyFill="1" applyBorder="1" applyAlignment="1" applyProtection="1">
      <alignment horizontal="center" vertical="center"/>
      <protection hidden="1"/>
    </xf>
    <xf numFmtId="0" fontId="5" fillId="0" borderId="5" xfId="0" applyNumberFormat="1" applyFont="1" applyFill="1" applyBorder="1" applyAlignment="1" applyProtection="1">
      <alignment horizontal="center" vertical="center"/>
      <protection hidden="1"/>
    </xf>
    <xf numFmtId="0" fontId="5" fillId="0" borderId="6" xfId="0" applyNumberFormat="1" applyFont="1" applyFill="1" applyBorder="1" applyAlignment="1" applyProtection="1">
      <alignment horizontal="center" vertical="center"/>
      <protection hidden="1"/>
    </xf>
    <xf numFmtId="0" fontId="5" fillId="0" borderId="4" xfId="0" applyFont="1" applyFill="1" applyBorder="1" applyAlignment="1" applyProtection="1">
      <alignment horizontal="center" vertical="center"/>
      <protection hidden="1"/>
    </xf>
    <xf numFmtId="0" fontId="5" fillId="0" borderId="17" xfId="0" applyFont="1" applyFill="1" applyBorder="1" applyAlignment="1" applyProtection="1">
      <alignment horizontal="center" vertical="center"/>
      <protection hidden="1"/>
    </xf>
    <xf numFmtId="11" fontId="5" fillId="0" borderId="4" xfId="0" applyNumberFormat="1" applyFont="1" applyFill="1" applyBorder="1" applyAlignment="1" applyProtection="1">
      <alignment horizontal="center" vertical="center"/>
      <protection locked="0"/>
    </xf>
    <xf numFmtId="11" fontId="5" fillId="0" borderId="5" xfId="0" applyNumberFormat="1" applyFont="1" applyFill="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3" borderId="61"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176" fontId="5" fillId="3" borderId="25" xfId="0" applyNumberFormat="1" applyFont="1" applyFill="1" applyBorder="1" applyAlignment="1" applyProtection="1">
      <alignment horizontal="center" vertical="center" wrapText="1"/>
      <protection locked="0"/>
    </xf>
    <xf numFmtId="49" fontId="5" fillId="3" borderId="27" xfId="0" applyNumberFormat="1" applyFont="1" applyFill="1" applyBorder="1" applyAlignment="1" applyProtection="1">
      <alignment horizontal="center" vertical="center" wrapText="1"/>
      <protection locked="0"/>
    </xf>
    <xf numFmtId="0" fontId="5" fillId="3" borderId="27" xfId="0" applyFont="1" applyFill="1" applyBorder="1" applyAlignment="1" applyProtection="1">
      <alignment horizontal="center" vertical="center" wrapText="1"/>
      <protection locked="0"/>
    </xf>
    <xf numFmtId="0" fontId="5" fillId="3" borderId="37" xfId="0" applyFont="1" applyFill="1" applyBorder="1" applyAlignment="1" applyProtection="1">
      <alignment horizontal="center" vertical="center" wrapText="1"/>
      <protection locked="0"/>
    </xf>
    <xf numFmtId="49" fontId="5" fillId="3" borderId="25" xfId="0" applyNumberFormat="1" applyFont="1" applyFill="1" applyBorder="1" applyAlignment="1" applyProtection="1">
      <alignment horizontal="center" vertical="center" wrapText="1"/>
      <protection locked="0"/>
    </xf>
    <xf numFmtId="177" fontId="5" fillId="3" borderId="25" xfId="0" applyNumberFormat="1" applyFont="1" applyFill="1" applyBorder="1" applyAlignment="1" applyProtection="1">
      <alignment horizontal="center" vertical="center" wrapText="1"/>
      <protection locked="0"/>
    </xf>
    <xf numFmtId="177" fontId="5" fillId="3" borderId="40" xfId="0" applyNumberFormat="1" applyFont="1" applyFill="1" applyBorder="1" applyAlignment="1" applyProtection="1">
      <alignment horizontal="center" vertical="center" wrapText="1"/>
      <protection locked="0"/>
    </xf>
    <xf numFmtId="0" fontId="5" fillId="3" borderId="40" xfId="0" applyFont="1" applyFill="1" applyBorder="1" applyAlignment="1" applyProtection="1">
      <alignment horizontal="center" vertical="center" wrapText="1"/>
      <protection locked="0"/>
    </xf>
    <xf numFmtId="38" fontId="5" fillId="3" borderId="25" xfId="1" applyFont="1" applyFill="1" applyBorder="1" applyAlignment="1" applyProtection="1">
      <alignment horizontal="center" vertical="center" wrapText="1"/>
      <protection locked="0"/>
    </xf>
    <xf numFmtId="0" fontId="5" fillId="3" borderId="25" xfId="0" applyNumberFormat="1" applyFont="1" applyFill="1" applyBorder="1" applyAlignment="1" applyProtection="1">
      <alignment horizontal="center" vertical="center" wrapText="1"/>
      <protection locked="0"/>
    </xf>
    <xf numFmtId="49" fontId="5" fillId="3" borderId="1" xfId="0" applyNumberFormat="1" applyFont="1" applyFill="1" applyBorder="1" applyAlignment="1" applyProtection="1">
      <alignment horizontal="center" vertical="center"/>
      <protection locked="0"/>
    </xf>
    <xf numFmtId="38" fontId="5" fillId="3" borderId="28" xfId="1" applyFont="1" applyFill="1" applyBorder="1" applyAlignment="1" applyProtection="1">
      <alignment horizontal="center" vertical="center" wrapText="1"/>
      <protection locked="0"/>
    </xf>
    <xf numFmtId="38" fontId="5" fillId="3" borderId="61" xfId="1" applyFont="1" applyFill="1" applyBorder="1" applyAlignment="1" applyProtection="1">
      <alignment horizontal="center" vertical="center" wrapText="1"/>
      <protection locked="0"/>
    </xf>
    <xf numFmtId="38" fontId="5" fillId="3" borderId="26" xfId="1" applyFont="1" applyFill="1" applyBorder="1" applyAlignment="1" applyProtection="1">
      <alignment horizontal="center" vertical="center" wrapText="1"/>
      <protection locked="0"/>
    </xf>
    <xf numFmtId="0" fontId="5" fillId="2" borderId="35"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50"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34" xfId="0" applyFont="1" applyFill="1" applyBorder="1" applyAlignment="1">
      <alignment horizontal="left" vertical="top" wrapText="1"/>
    </xf>
    <xf numFmtId="0" fontId="6" fillId="0" borderId="0" xfId="0" applyFont="1" applyAlignment="1">
      <alignment horizontal="center"/>
    </xf>
    <xf numFmtId="0" fontId="8" fillId="0" borderId="0" xfId="0" applyFont="1" applyAlignment="1">
      <alignment horizontal="center" vertical="top" wrapText="1"/>
    </xf>
    <xf numFmtId="0" fontId="5" fillId="2" borderId="9"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22"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2" xfId="0" applyFont="1" applyFill="1" applyBorder="1" applyAlignment="1">
      <alignment horizontal="left" wrapText="1"/>
    </xf>
    <xf numFmtId="0" fontId="5" fillId="2" borderId="34" xfId="0" applyFont="1" applyFill="1" applyBorder="1" applyAlignment="1">
      <alignment horizontal="left" wrapText="1"/>
    </xf>
    <xf numFmtId="0" fontId="5" fillId="2" borderId="49" xfId="0" applyFont="1" applyFill="1" applyBorder="1" applyAlignment="1">
      <alignment horizontal="left"/>
    </xf>
    <xf numFmtId="0" fontId="5" fillId="2" borderId="48" xfId="0" applyFont="1" applyFill="1" applyBorder="1" applyAlignment="1">
      <alignment horizontal="left"/>
    </xf>
    <xf numFmtId="0" fontId="5" fillId="2" borderId="10" xfId="0" applyFont="1" applyFill="1" applyBorder="1" applyAlignment="1">
      <alignment horizontal="left"/>
    </xf>
    <xf numFmtId="0" fontId="5" fillId="2" borderId="13" xfId="0" applyFont="1" applyFill="1" applyBorder="1" applyAlignment="1">
      <alignment horizontal="left"/>
    </xf>
    <xf numFmtId="0" fontId="5" fillId="2" borderId="21" xfId="0" applyFont="1" applyFill="1" applyBorder="1" applyAlignment="1">
      <alignment horizontal="left"/>
    </xf>
    <xf numFmtId="0" fontId="5" fillId="2" borderId="18" xfId="0" applyFont="1" applyFill="1" applyBorder="1" applyAlignment="1">
      <alignment horizontal="left"/>
    </xf>
    <xf numFmtId="11" fontId="5" fillId="2" borderId="51" xfId="0" applyNumberFormat="1" applyFont="1" applyFill="1" applyBorder="1" applyAlignment="1">
      <alignment horizontal="center" vertical="center" wrapText="1"/>
    </xf>
    <xf numFmtId="11" fontId="5" fillId="2" borderId="17" xfId="0" applyNumberFormat="1" applyFont="1" applyFill="1" applyBorder="1" applyAlignment="1">
      <alignment horizontal="center" vertical="center" wrapText="1"/>
    </xf>
    <xf numFmtId="11" fontId="5" fillId="2" borderId="51" xfId="0" applyNumberFormat="1" applyFont="1" applyFill="1" applyBorder="1" applyAlignment="1">
      <alignment horizontal="center" vertical="center"/>
    </xf>
    <xf numFmtId="11" fontId="5" fillId="2" borderId="17" xfId="0" applyNumberFormat="1" applyFont="1" applyFill="1" applyBorder="1" applyAlignment="1">
      <alignment horizontal="center" vertical="center"/>
    </xf>
    <xf numFmtId="11" fontId="5" fillId="2" borderId="50" xfId="0" applyNumberFormat="1" applyFont="1" applyFill="1" applyBorder="1" applyAlignment="1">
      <alignment horizontal="center" vertical="center"/>
    </xf>
    <xf numFmtId="11" fontId="5" fillId="2" borderId="54" xfId="0" applyNumberFormat="1" applyFont="1" applyFill="1" applyBorder="1" applyAlignment="1">
      <alignment horizontal="center" vertical="center"/>
    </xf>
    <xf numFmtId="11" fontId="5" fillId="2" borderId="12" xfId="0" applyNumberFormat="1" applyFont="1" applyFill="1" applyBorder="1" applyAlignment="1">
      <alignment horizontal="center" vertical="center"/>
    </xf>
    <xf numFmtId="11" fontId="5" fillId="2" borderId="55" xfId="0" applyNumberFormat="1" applyFont="1" applyFill="1" applyBorder="1" applyAlignment="1">
      <alignment horizontal="center" vertical="center"/>
    </xf>
  </cellXfs>
  <cellStyles count="2">
    <cellStyle name="桁区切り" xfId="1" builtinId="6"/>
    <cellStyle name="標準" xfId="0" builtinId="0"/>
  </cellStyles>
  <dxfs count="18">
    <dxf>
      <font>
        <color rgb="FFC00000"/>
      </font>
      <fill>
        <patternFill>
          <bgColor theme="5" tint="0.79998168889431442"/>
        </patternFill>
      </fill>
    </dxf>
    <dxf>
      <fill>
        <patternFill>
          <bgColor theme="0" tint="-0.14996795556505021"/>
        </patternFill>
      </fill>
    </dxf>
    <dxf>
      <font>
        <color rgb="FFC00000"/>
      </font>
      <fill>
        <patternFill>
          <bgColor theme="5" tint="0.79998168889431442"/>
        </patternFill>
      </fill>
    </dxf>
    <dxf>
      <font>
        <color rgb="FFC00000"/>
      </font>
      <fill>
        <patternFill>
          <bgColor theme="5" tint="0.79998168889431442"/>
        </patternFill>
      </fill>
    </dxf>
    <dxf>
      <fill>
        <patternFill>
          <bgColor theme="0" tint="-0.14996795556505021"/>
        </patternFill>
      </fill>
    </dxf>
    <dxf>
      <font>
        <color rgb="FFC00000"/>
      </font>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1883228</xdr:colOff>
      <xdr:row>3</xdr:row>
      <xdr:rowOff>117565</xdr:rowOff>
    </xdr:from>
    <xdr:to>
      <xdr:col>4</xdr:col>
      <xdr:colOff>2819399</xdr:colOff>
      <xdr:row>5</xdr:row>
      <xdr:rowOff>78376</xdr:rowOff>
    </xdr:to>
    <xdr:sp macro="" textlink="">
      <xdr:nvSpPr>
        <xdr:cNvPr id="2" name="正方形/長方形 1">
          <a:extLst>
            <a:ext uri="{FF2B5EF4-FFF2-40B4-BE49-F238E27FC236}">
              <a16:creationId xmlns:a16="http://schemas.microsoft.com/office/drawing/2014/main" id="{94F54115-C739-180E-DAFC-FBBE46B59FC5}"/>
            </a:ext>
          </a:extLst>
        </xdr:cNvPr>
        <xdr:cNvSpPr/>
      </xdr:nvSpPr>
      <xdr:spPr>
        <a:xfrm>
          <a:off x="6379028" y="607422"/>
          <a:ext cx="936171" cy="2873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ra-k\Desktop\&#26032;&#12375;&#12356;&#12501;&#12457;&#12523;&#12480;&#12540;%20(2)\20230721_&#38651;&#28304;&#31561;&#24773;&#22577;&#30331;&#37682;&#27096;&#24335;(&#23433;&#23450;&#38651;&#28304;)_&#36865;&#20184;&#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登録申請者記入シート"/>
      <sheetName val="合否（非表示）"/>
      <sheetName val="事業計画書"/>
      <sheetName val="電源等情報登録様式"/>
      <sheetName val="プルダウンテーブル(非表示)"/>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AFB61-8A62-4A89-ADFC-59BE01B7D484}">
  <sheetPr>
    <tabColor theme="1" tint="0.499984740745262"/>
  </sheetPr>
  <dimension ref="A1:O167"/>
  <sheetViews>
    <sheetView showGridLines="0" zoomScale="70" zoomScaleNormal="70" workbookViewId="0">
      <pane ySplit="9" topLeftCell="A34" activePane="bottomLeft" state="frozen"/>
      <selection pane="bottomLeft" activeCell="H68" sqref="H68"/>
    </sheetView>
  </sheetViews>
  <sheetFormatPr defaultColWidth="20.19921875" defaultRowHeight="13.2" x14ac:dyDescent="0.2"/>
  <cols>
    <col min="1" max="1" width="4.69921875" style="95" customWidth="1"/>
    <col min="2" max="2" width="23.09765625" style="94" customWidth="1"/>
    <col min="3" max="3" width="25.09765625" style="66" customWidth="1"/>
    <col min="4" max="4" width="43.3984375" style="66" customWidth="1"/>
    <col min="5" max="5" width="41.09765625" style="94" customWidth="1"/>
    <col min="6" max="6" width="16.59765625" style="94" customWidth="1"/>
    <col min="7" max="7" width="9.69921875" style="95" bestFit="1" customWidth="1"/>
    <col min="8" max="8" width="38.19921875" style="95" customWidth="1"/>
    <col min="9" max="9" width="112" style="67" customWidth="1"/>
    <col min="10" max="10" width="20.19921875" style="94"/>
    <col min="11" max="16384" width="20.19921875" style="67"/>
  </cols>
  <sheetData>
    <row r="1" spans="1:15" ht="16.2" x14ac:dyDescent="0.3">
      <c r="B1" s="248" t="s">
        <v>238</v>
      </c>
      <c r="C1" s="249"/>
      <c r="D1" s="250"/>
      <c r="E1" s="250"/>
      <c r="F1" s="251"/>
      <c r="G1" s="245"/>
      <c r="H1" s="245"/>
      <c r="I1" s="245"/>
      <c r="J1" s="245"/>
      <c r="K1" s="245"/>
      <c r="L1" s="245"/>
      <c r="M1" s="245"/>
      <c r="N1" s="245"/>
      <c r="O1" s="245"/>
    </row>
    <row r="2" spans="1:15" ht="15" x14ac:dyDescent="0.3">
      <c r="B2" s="253" t="s">
        <v>310</v>
      </c>
      <c r="C2" s="245"/>
      <c r="D2" s="245"/>
      <c r="E2" s="245"/>
      <c r="F2" s="245"/>
      <c r="G2" s="245"/>
      <c r="H2" s="245"/>
      <c r="I2" s="245"/>
      <c r="J2" s="245"/>
      <c r="K2" s="245"/>
      <c r="L2" s="245"/>
      <c r="M2" s="245"/>
      <c r="N2" s="245"/>
      <c r="O2" s="245"/>
    </row>
    <row r="3" spans="1:15" ht="15" x14ac:dyDescent="0.3">
      <c r="B3" s="252" t="s">
        <v>237</v>
      </c>
      <c r="C3" s="252" t="s">
        <v>255</v>
      </c>
      <c r="D3" s="245"/>
      <c r="E3" s="245"/>
      <c r="F3" s="245"/>
      <c r="G3" s="245"/>
      <c r="H3" s="245"/>
      <c r="I3" s="245"/>
      <c r="J3" s="245"/>
      <c r="K3" s="245"/>
      <c r="L3" s="245"/>
      <c r="M3" s="245"/>
      <c r="N3" s="245"/>
      <c r="O3" s="245"/>
    </row>
    <row r="4" spans="1:15" ht="15" x14ac:dyDescent="0.3">
      <c r="B4" s="258" t="s">
        <v>240</v>
      </c>
      <c r="C4" s="256" t="s">
        <v>306</v>
      </c>
      <c r="D4" s="254"/>
      <c r="E4" s="254"/>
      <c r="F4" s="254"/>
      <c r="G4" s="254"/>
      <c r="H4" s="254"/>
      <c r="I4" s="254"/>
      <c r="J4" s="247"/>
      <c r="K4" s="247"/>
      <c r="L4" s="247"/>
      <c r="M4" s="247"/>
      <c r="N4" s="247"/>
      <c r="O4" s="247"/>
    </row>
    <row r="5" spans="1:15" ht="15" x14ac:dyDescent="0.2">
      <c r="B5" s="257"/>
      <c r="C5" s="281" t="s">
        <v>307</v>
      </c>
      <c r="D5" s="246"/>
      <c r="E5" s="246"/>
      <c r="F5" s="246"/>
      <c r="G5" s="246"/>
      <c r="H5" s="246"/>
      <c r="I5" s="246"/>
      <c r="J5" s="246"/>
      <c r="K5" s="246"/>
      <c r="L5" s="246"/>
      <c r="M5" s="246"/>
      <c r="N5" s="246"/>
      <c r="O5" s="246"/>
    </row>
    <row r="6" spans="1:15" ht="15" x14ac:dyDescent="0.2">
      <c r="C6" s="281" t="s">
        <v>308</v>
      </c>
    </row>
    <row r="7" spans="1:15" ht="15" x14ac:dyDescent="0.2">
      <c r="C7" s="281" t="s">
        <v>309</v>
      </c>
    </row>
    <row r="8" spans="1:15" ht="13.8" thickBot="1" x14ac:dyDescent="0.25">
      <c r="A8" s="68"/>
      <c r="B8" s="96"/>
      <c r="C8" s="69"/>
      <c r="D8" s="69"/>
      <c r="H8" s="97" t="s">
        <v>139</v>
      </c>
    </row>
    <row r="9" spans="1:15" s="94" customFormat="1" ht="19.95" customHeight="1" thickBot="1" x14ac:dyDescent="0.5">
      <c r="A9" s="213" t="s">
        <v>46</v>
      </c>
      <c r="B9" s="230" t="s">
        <v>47</v>
      </c>
      <c r="C9" s="215"/>
      <c r="D9" s="215"/>
      <c r="E9" s="214"/>
      <c r="F9" s="214"/>
      <c r="G9" s="216" t="s">
        <v>21</v>
      </c>
      <c r="H9" s="76" t="s">
        <v>20</v>
      </c>
      <c r="I9" s="76" t="s">
        <v>178</v>
      </c>
      <c r="J9" s="94" t="s">
        <v>57</v>
      </c>
    </row>
    <row r="10" spans="1:15" s="94" customFormat="1" ht="19.95" customHeight="1" thickBot="1" x14ac:dyDescent="0.5">
      <c r="A10" s="255">
        <f>ROW()-9</f>
        <v>1</v>
      </c>
      <c r="B10" s="107" t="s">
        <v>140</v>
      </c>
      <c r="C10" s="231" t="s">
        <v>181</v>
      </c>
      <c r="D10" s="232"/>
      <c r="E10" s="233"/>
      <c r="F10" s="233"/>
      <c r="G10" s="142" t="s">
        <v>22</v>
      </c>
      <c r="H10" s="143" t="s">
        <v>358</v>
      </c>
      <c r="I10" s="234" t="s">
        <v>197</v>
      </c>
      <c r="J10" s="94" t="s">
        <v>57</v>
      </c>
    </row>
    <row r="11" spans="1:15" s="62" customFormat="1" x14ac:dyDescent="0.45">
      <c r="A11" s="255">
        <f t="shared" ref="A11:A74" si="0">ROW()-9</f>
        <v>2</v>
      </c>
      <c r="B11" s="108"/>
      <c r="C11" s="24" t="s">
        <v>239</v>
      </c>
      <c r="D11" s="218"/>
      <c r="E11" s="121" t="s">
        <v>4</v>
      </c>
      <c r="F11" s="118"/>
      <c r="G11" s="98" t="s">
        <v>22</v>
      </c>
      <c r="H11" s="99"/>
      <c r="I11" s="136" t="s">
        <v>182</v>
      </c>
      <c r="J11" s="94" t="s">
        <v>57</v>
      </c>
    </row>
    <row r="12" spans="1:15" s="62" customFormat="1" x14ac:dyDescent="0.45">
      <c r="A12" s="255">
        <f t="shared" si="0"/>
        <v>3</v>
      </c>
      <c r="B12" s="108"/>
      <c r="C12" s="24"/>
      <c r="D12" s="218"/>
      <c r="E12" s="121" t="s">
        <v>67</v>
      </c>
      <c r="F12" s="118"/>
      <c r="G12" s="98" t="s">
        <v>22</v>
      </c>
      <c r="H12" s="101"/>
      <c r="I12" s="136" t="s">
        <v>184</v>
      </c>
      <c r="J12" s="94" t="s">
        <v>57</v>
      </c>
    </row>
    <row r="13" spans="1:15" s="62" customFormat="1" x14ac:dyDescent="0.45">
      <c r="A13" s="255">
        <f t="shared" si="0"/>
        <v>4</v>
      </c>
      <c r="B13" s="108"/>
      <c r="C13" s="24"/>
      <c r="D13" s="218"/>
      <c r="E13" s="121" t="s">
        <v>69</v>
      </c>
      <c r="F13" s="118"/>
      <c r="G13" s="98" t="s">
        <v>22</v>
      </c>
      <c r="H13" s="101"/>
      <c r="I13" s="136" t="s">
        <v>186</v>
      </c>
      <c r="J13" s="94" t="s">
        <v>57</v>
      </c>
    </row>
    <row r="14" spans="1:15" s="62" customFormat="1" x14ac:dyDescent="0.45">
      <c r="A14" s="255">
        <f t="shared" si="0"/>
        <v>5</v>
      </c>
      <c r="B14" s="108"/>
      <c r="C14" s="24"/>
      <c r="D14" s="218"/>
      <c r="E14" s="121" t="s">
        <v>71</v>
      </c>
      <c r="F14" s="118"/>
      <c r="G14" s="98" t="s">
        <v>22</v>
      </c>
      <c r="H14" s="135"/>
      <c r="I14" s="136" t="s">
        <v>188</v>
      </c>
      <c r="J14" s="94" t="s">
        <v>57</v>
      </c>
    </row>
    <row r="15" spans="1:15" s="62" customFormat="1" x14ac:dyDescent="0.45">
      <c r="A15" s="255">
        <f t="shared" si="0"/>
        <v>6</v>
      </c>
      <c r="B15" s="108"/>
      <c r="C15" s="24"/>
      <c r="D15" s="218"/>
      <c r="E15" s="120" t="s">
        <v>324</v>
      </c>
      <c r="F15" s="79"/>
      <c r="G15" s="98" t="s">
        <v>22</v>
      </c>
      <c r="H15" s="101"/>
      <c r="I15" s="136" t="s">
        <v>190</v>
      </c>
      <c r="J15" s="94" t="s">
        <v>57</v>
      </c>
    </row>
    <row r="16" spans="1:15" s="62" customFormat="1" x14ac:dyDescent="0.45">
      <c r="A16" s="255">
        <f t="shared" si="0"/>
        <v>7</v>
      </c>
      <c r="B16" s="108"/>
      <c r="C16" s="24"/>
      <c r="D16" s="218"/>
      <c r="E16" s="120" t="s">
        <v>325</v>
      </c>
      <c r="F16" s="79"/>
      <c r="G16" s="98" t="s">
        <v>22</v>
      </c>
      <c r="H16" s="101"/>
      <c r="I16" s="136" t="s">
        <v>192</v>
      </c>
      <c r="J16" s="94" t="s">
        <v>57</v>
      </c>
    </row>
    <row r="17" spans="1:10" s="62" customFormat="1" x14ac:dyDescent="0.45">
      <c r="A17" s="255">
        <f t="shared" si="0"/>
        <v>8</v>
      </c>
      <c r="B17" s="108"/>
      <c r="C17" s="24"/>
      <c r="D17" s="218"/>
      <c r="E17" s="62" t="s">
        <v>326</v>
      </c>
      <c r="F17" s="71"/>
      <c r="G17" s="296" t="s">
        <v>328</v>
      </c>
      <c r="H17" s="298"/>
      <c r="I17" s="235" t="s">
        <v>329</v>
      </c>
      <c r="J17" s="94"/>
    </row>
    <row r="18" spans="1:10" s="62" customFormat="1" ht="13.8" thickBot="1" x14ac:dyDescent="0.5">
      <c r="A18" s="255">
        <f t="shared" si="0"/>
        <v>9</v>
      </c>
      <c r="B18" s="108"/>
      <c r="C18" s="72"/>
      <c r="D18" s="219"/>
      <c r="E18" s="297" t="s">
        <v>327</v>
      </c>
      <c r="F18" s="175"/>
      <c r="G18" s="111" t="s">
        <v>48</v>
      </c>
      <c r="H18" s="112"/>
      <c r="I18" s="235" t="s">
        <v>330</v>
      </c>
      <c r="J18" s="94" t="s">
        <v>57</v>
      </c>
    </row>
    <row r="19" spans="1:10" s="62" customFormat="1" ht="13.8" thickBot="1" x14ac:dyDescent="0.5">
      <c r="A19" s="255">
        <f t="shared" si="0"/>
        <v>10</v>
      </c>
      <c r="B19" s="108"/>
      <c r="C19" s="24" t="s">
        <v>75</v>
      </c>
      <c r="D19" s="139" t="s">
        <v>76</v>
      </c>
      <c r="E19" s="140"/>
      <c r="F19" s="141"/>
      <c r="G19" s="142" t="s">
        <v>48</v>
      </c>
      <c r="H19" s="143" t="s">
        <v>359</v>
      </c>
      <c r="I19" s="236" t="s">
        <v>193</v>
      </c>
      <c r="J19" s="94" t="s">
        <v>57</v>
      </c>
    </row>
    <row r="20" spans="1:10" s="62" customFormat="1" x14ac:dyDescent="0.45">
      <c r="A20" s="255">
        <f t="shared" si="0"/>
        <v>11</v>
      </c>
      <c r="B20" s="108"/>
      <c r="C20" s="24"/>
      <c r="D20" s="134" t="s">
        <v>77</v>
      </c>
      <c r="E20" s="220" t="s">
        <v>4</v>
      </c>
      <c r="F20" s="116"/>
      <c r="G20" s="113" t="s">
        <v>48</v>
      </c>
      <c r="H20" s="114">
        <v>9999</v>
      </c>
      <c r="I20" s="136" t="s">
        <v>182</v>
      </c>
      <c r="J20" s="94" t="s">
        <v>57</v>
      </c>
    </row>
    <row r="21" spans="1:10" s="62" customFormat="1" x14ac:dyDescent="0.45">
      <c r="A21" s="255">
        <f t="shared" si="0"/>
        <v>12</v>
      </c>
      <c r="B21" s="108"/>
      <c r="C21" s="24"/>
      <c r="D21" s="131"/>
      <c r="E21" s="121" t="s">
        <v>67</v>
      </c>
      <c r="F21" s="118"/>
      <c r="G21" s="100" t="s">
        <v>48</v>
      </c>
      <c r="H21" s="101" t="s">
        <v>360</v>
      </c>
      <c r="I21" s="136" t="s">
        <v>183</v>
      </c>
      <c r="J21" s="94" t="s">
        <v>57</v>
      </c>
    </row>
    <row r="22" spans="1:10" s="62" customFormat="1" x14ac:dyDescent="0.45">
      <c r="A22" s="255">
        <f t="shared" si="0"/>
        <v>13</v>
      </c>
      <c r="B22" s="108"/>
      <c r="C22" s="24"/>
      <c r="D22" s="131"/>
      <c r="E22" s="121" t="s">
        <v>69</v>
      </c>
      <c r="F22" s="118"/>
      <c r="G22" s="100" t="s">
        <v>48</v>
      </c>
      <c r="H22" s="101" t="s">
        <v>361</v>
      </c>
      <c r="I22" s="136" t="s">
        <v>185</v>
      </c>
      <c r="J22" s="94" t="s">
        <v>57</v>
      </c>
    </row>
    <row r="23" spans="1:10" s="62" customFormat="1" x14ac:dyDescent="0.45">
      <c r="A23" s="255">
        <f t="shared" si="0"/>
        <v>14</v>
      </c>
      <c r="B23" s="108"/>
      <c r="C23" s="24"/>
      <c r="D23" s="131"/>
      <c r="E23" s="121" t="s">
        <v>71</v>
      </c>
      <c r="F23" s="118"/>
      <c r="G23" s="100" t="s">
        <v>48</v>
      </c>
      <c r="H23" s="135">
        <v>9999999999999</v>
      </c>
      <c r="I23" s="136" t="s">
        <v>187</v>
      </c>
      <c r="J23" s="94" t="s">
        <v>57</v>
      </c>
    </row>
    <row r="24" spans="1:10" s="62" customFormat="1" x14ac:dyDescent="0.45">
      <c r="A24" s="255">
        <f t="shared" si="0"/>
        <v>15</v>
      </c>
      <c r="B24" s="108"/>
      <c r="C24" s="24"/>
      <c r="D24" s="131"/>
      <c r="E24" s="120" t="s">
        <v>324</v>
      </c>
      <c r="F24" s="79"/>
      <c r="G24" s="100" t="s">
        <v>48</v>
      </c>
      <c r="H24" s="101" t="s">
        <v>362</v>
      </c>
      <c r="I24" s="136" t="s">
        <v>189</v>
      </c>
      <c r="J24" s="94" t="s">
        <v>57</v>
      </c>
    </row>
    <row r="25" spans="1:10" s="62" customFormat="1" x14ac:dyDescent="0.45">
      <c r="A25" s="255">
        <f t="shared" si="0"/>
        <v>16</v>
      </c>
      <c r="B25" s="108"/>
      <c r="C25" s="24"/>
      <c r="D25" s="131"/>
      <c r="E25" s="121" t="s">
        <v>331</v>
      </c>
      <c r="F25" s="118"/>
      <c r="G25" s="100" t="s">
        <v>48</v>
      </c>
      <c r="H25" s="101" t="s">
        <v>363</v>
      </c>
      <c r="I25" s="136" t="s">
        <v>191</v>
      </c>
      <c r="J25" s="94" t="s">
        <v>57</v>
      </c>
    </row>
    <row r="26" spans="1:10" s="62" customFormat="1" x14ac:dyDescent="0.45">
      <c r="A26" s="255">
        <f t="shared" si="0"/>
        <v>17</v>
      </c>
      <c r="B26" s="108"/>
      <c r="C26" s="24"/>
      <c r="D26" s="131"/>
      <c r="E26" s="121" t="s">
        <v>326</v>
      </c>
      <c r="F26" s="118"/>
      <c r="G26" s="100" t="s">
        <v>328</v>
      </c>
      <c r="H26" s="105" t="s">
        <v>364</v>
      </c>
      <c r="I26" s="136" t="s">
        <v>329</v>
      </c>
      <c r="J26" s="94"/>
    </row>
    <row r="27" spans="1:10" s="62" customFormat="1" x14ac:dyDescent="0.45">
      <c r="A27" s="255">
        <f t="shared" si="0"/>
        <v>18</v>
      </c>
      <c r="B27" s="108"/>
      <c r="C27" s="24"/>
      <c r="D27" s="131"/>
      <c r="E27" s="121" t="s">
        <v>327</v>
      </c>
      <c r="F27" s="118"/>
      <c r="G27" s="100" t="s">
        <v>48</v>
      </c>
      <c r="H27" s="101" t="s">
        <v>365</v>
      </c>
      <c r="I27" s="136" t="s">
        <v>330</v>
      </c>
      <c r="J27" s="94" t="s">
        <v>57</v>
      </c>
    </row>
    <row r="28" spans="1:10" s="62" customFormat="1" x14ac:dyDescent="0.45">
      <c r="A28" s="255">
        <f t="shared" si="0"/>
        <v>19</v>
      </c>
      <c r="B28" s="108"/>
      <c r="C28" s="24"/>
      <c r="D28" s="131"/>
      <c r="E28" s="121" t="s">
        <v>214</v>
      </c>
      <c r="F28" s="118"/>
      <c r="G28" s="100" t="s">
        <v>165</v>
      </c>
      <c r="H28" s="137">
        <v>50</v>
      </c>
      <c r="I28" s="136" t="s">
        <v>195</v>
      </c>
      <c r="J28" s="94" t="s">
        <v>57</v>
      </c>
    </row>
    <row r="29" spans="1:10" s="62" customFormat="1" ht="13.8" thickBot="1" x14ac:dyDescent="0.5">
      <c r="A29" s="255">
        <f t="shared" si="0"/>
        <v>20</v>
      </c>
      <c r="B29" s="108"/>
      <c r="C29" s="24"/>
      <c r="D29" s="133"/>
      <c r="E29" s="102" t="s">
        <v>215</v>
      </c>
      <c r="F29" s="110"/>
      <c r="G29" s="103" t="s">
        <v>164</v>
      </c>
      <c r="H29" s="138">
        <v>50</v>
      </c>
      <c r="I29" s="300" t="s">
        <v>194</v>
      </c>
      <c r="J29" s="94" t="s">
        <v>57</v>
      </c>
    </row>
    <row r="30" spans="1:10" s="62" customFormat="1" x14ac:dyDescent="0.45">
      <c r="A30" s="255">
        <f t="shared" si="0"/>
        <v>21</v>
      </c>
      <c r="B30" s="108"/>
      <c r="C30" s="24"/>
      <c r="D30" s="134" t="s">
        <v>78</v>
      </c>
      <c r="E30" s="220" t="s">
        <v>67</v>
      </c>
      <c r="F30" s="116"/>
      <c r="G30" s="100" t="s">
        <v>48</v>
      </c>
      <c r="H30" s="99"/>
      <c r="I30" s="136" t="s">
        <v>183</v>
      </c>
      <c r="J30" s="94" t="s">
        <v>57</v>
      </c>
    </row>
    <row r="31" spans="1:10" s="62" customFormat="1" x14ac:dyDescent="0.45">
      <c r="A31" s="255">
        <f t="shared" si="0"/>
        <v>22</v>
      </c>
      <c r="B31" s="108"/>
      <c r="C31" s="24"/>
      <c r="D31" s="131"/>
      <c r="E31" s="121" t="s">
        <v>69</v>
      </c>
      <c r="F31" s="118"/>
      <c r="G31" s="100" t="s">
        <v>48</v>
      </c>
      <c r="H31" s="101"/>
      <c r="I31" s="136" t="s">
        <v>185</v>
      </c>
      <c r="J31" s="94" t="s">
        <v>57</v>
      </c>
    </row>
    <row r="32" spans="1:10" s="62" customFormat="1" x14ac:dyDescent="0.45">
      <c r="A32" s="255">
        <f t="shared" si="0"/>
        <v>23</v>
      </c>
      <c r="B32" s="108"/>
      <c r="C32" s="24"/>
      <c r="D32" s="131"/>
      <c r="E32" s="121" t="s">
        <v>71</v>
      </c>
      <c r="F32" s="118"/>
      <c r="G32" s="100" t="s">
        <v>48</v>
      </c>
      <c r="H32" s="135"/>
      <c r="I32" s="136" t="s">
        <v>187</v>
      </c>
      <c r="J32" s="94" t="s">
        <v>57</v>
      </c>
    </row>
    <row r="33" spans="1:10" s="62" customFormat="1" x14ac:dyDescent="0.45">
      <c r="A33" s="255">
        <f t="shared" si="0"/>
        <v>24</v>
      </c>
      <c r="B33" s="108"/>
      <c r="C33" s="24"/>
      <c r="D33" s="131"/>
      <c r="E33" s="121" t="s">
        <v>324</v>
      </c>
      <c r="F33" s="118"/>
      <c r="G33" s="100" t="s">
        <v>48</v>
      </c>
      <c r="H33" s="101"/>
      <c r="I33" s="136" t="s">
        <v>189</v>
      </c>
      <c r="J33" s="94" t="s">
        <v>57</v>
      </c>
    </row>
    <row r="34" spans="1:10" s="62" customFormat="1" x14ac:dyDescent="0.45">
      <c r="A34" s="255">
        <f t="shared" si="0"/>
        <v>25</v>
      </c>
      <c r="B34" s="108"/>
      <c r="C34" s="24"/>
      <c r="D34" s="131"/>
      <c r="E34" s="121" t="s">
        <v>331</v>
      </c>
      <c r="F34" s="118"/>
      <c r="G34" s="100" t="s">
        <v>48</v>
      </c>
      <c r="H34" s="101"/>
      <c r="I34" s="136" t="s">
        <v>191</v>
      </c>
      <c r="J34" s="94" t="s">
        <v>57</v>
      </c>
    </row>
    <row r="35" spans="1:10" s="62" customFormat="1" x14ac:dyDescent="0.45">
      <c r="A35" s="255">
        <f t="shared" si="0"/>
        <v>26</v>
      </c>
      <c r="B35" s="108"/>
      <c r="C35" s="24"/>
      <c r="D35" s="131"/>
      <c r="E35" s="121" t="s">
        <v>326</v>
      </c>
      <c r="F35" s="118"/>
      <c r="G35" s="100" t="s">
        <v>328</v>
      </c>
      <c r="H35" s="105"/>
      <c r="I35" s="136" t="s">
        <v>329</v>
      </c>
      <c r="J35" s="94"/>
    </row>
    <row r="36" spans="1:10" s="62" customFormat="1" x14ac:dyDescent="0.45">
      <c r="A36" s="255">
        <f t="shared" si="0"/>
        <v>27</v>
      </c>
      <c r="B36" s="108"/>
      <c r="C36" s="24"/>
      <c r="D36" s="131"/>
      <c r="E36" s="121" t="s">
        <v>327</v>
      </c>
      <c r="F36" s="118"/>
      <c r="G36" s="100" t="s">
        <v>48</v>
      </c>
      <c r="H36" s="101"/>
      <c r="I36" s="136" t="s">
        <v>330</v>
      </c>
      <c r="J36" s="94" t="s">
        <v>57</v>
      </c>
    </row>
    <row r="37" spans="1:10" s="62" customFormat="1" x14ac:dyDescent="0.45">
      <c r="A37" s="255">
        <f t="shared" si="0"/>
        <v>28</v>
      </c>
      <c r="B37" s="108"/>
      <c r="C37" s="24"/>
      <c r="D37" s="131"/>
      <c r="E37" s="121" t="s">
        <v>214</v>
      </c>
      <c r="F37" s="118"/>
      <c r="G37" s="100" t="s">
        <v>165</v>
      </c>
      <c r="H37" s="137"/>
      <c r="I37" s="136" t="s">
        <v>195</v>
      </c>
      <c r="J37" s="94" t="s">
        <v>57</v>
      </c>
    </row>
    <row r="38" spans="1:10" s="62" customFormat="1" ht="13.8" thickBot="1" x14ac:dyDescent="0.5">
      <c r="A38" s="255">
        <f t="shared" si="0"/>
        <v>29</v>
      </c>
      <c r="B38" s="108"/>
      <c r="C38" s="24"/>
      <c r="D38" s="133"/>
      <c r="E38" s="102" t="s">
        <v>215</v>
      </c>
      <c r="F38" s="110"/>
      <c r="G38" s="103" t="s">
        <v>164</v>
      </c>
      <c r="H38" s="138"/>
      <c r="I38" s="300" t="s">
        <v>194</v>
      </c>
      <c r="J38" s="94" t="s">
        <v>57</v>
      </c>
    </row>
    <row r="39" spans="1:10" s="62" customFormat="1" x14ac:dyDescent="0.45">
      <c r="A39" s="255">
        <f t="shared" si="0"/>
        <v>30</v>
      </c>
      <c r="B39" s="108"/>
      <c r="C39" s="24"/>
      <c r="D39" s="131" t="s">
        <v>81</v>
      </c>
      <c r="E39" s="220" t="s">
        <v>67</v>
      </c>
      <c r="F39" s="116"/>
      <c r="G39" s="100" t="s">
        <v>48</v>
      </c>
      <c r="H39" s="99"/>
      <c r="I39" s="136" t="s">
        <v>183</v>
      </c>
      <c r="J39" s="94" t="s">
        <v>57</v>
      </c>
    </row>
    <row r="40" spans="1:10" s="62" customFormat="1" x14ac:dyDescent="0.45">
      <c r="A40" s="255">
        <f t="shared" si="0"/>
        <v>31</v>
      </c>
      <c r="B40" s="108"/>
      <c r="C40" s="24"/>
      <c r="D40" s="131"/>
      <c r="E40" s="121" t="s">
        <v>69</v>
      </c>
      <c r="F40" s="118"/>
      <c r="G40" s="100" t="s">
        <v>48</v>
      </c>
      <c r="H40" s="101"/>
      <c r="I40" s="136" t="s">
        <v>185</v>
      </c>
      <c r="J40" s="94" t="s">
        <v>57</v>
      </c>
    </row>
    <row r="41" spans="1:10" s="62" customFormat="1" x14ac:dyDescent="0.45">
      <c r="A41" s="255">
        <f t="shared" si="0"/>
        <v>32</v>
      </c>
      <c r="B41" s="108"/>
      <c r="C41" s="24"/>
      <c r="D41" s="131"/>
      <c r="E41" s="121" t="s">
        <v>71</v>
      </c>
      <c r="F41" s="118"/>
      <c r="G41" s="100" t="s">
        <v>48</v>
      </c>
      <c r="H41" s="135"/>
      <c r="I41" s="136" t="s">
        <v>187</v>
      </c>
      <c r="J41" s="94" t="s">
        <v>57</v>
      </c>
    </row>
    <row r="42" spans="1:10" s="62" customFormat="1" x14ac:dyDescent="0.45">
      <c r="A42" s="255">
        <f t="shared" si="0"/>
        <v>33</v>
      </c>
      <c r="B42" s="108"/>
      <c r="C42" s="24"/>
      <c r="D42" s="131"/>
      <c r="E42" s="121" t="s">
        <v>324</v>
      </c>
      <c r="F42" s="118"/>
      <c r="G42" s="100" t="s">
        <v>48</v>
      </c>
      <c r="H42" s="101"/>
      <c r="I42" s="136" t="s">
        <v>189</v>
      </c>
      <c r="J42" s="94" t="s">
        <v>57</v>
      </c>
    </row>
    <row r="43" spans="1:10" s="62" customFormat="1" x14ac:dyDescent="0.45">
      <c r="A43" s="255">
        <f t="shared" si="0"/>
        <v>34</v>
      </c>
      <c r="B43" s="108"/>
      <c r="C43" s="24"/>
      <c r="D43" s="131"/>
      <c r="E43" s="121" t="s">
        <v>331</v>
      </c>
      <c r="F43" s="118"/>
      <c r="G43" s="100" t="s">
        <v>48</v>
      </c>
      <c r="H43" s="101"/>
      <c r="I43" s="136" t="s">
        <v>191</v>
      </c>
      <c r="J43" s="94" t="s">
        <v>57</v>
      </c>
    </row>
    <row r="44" spans="1:10" s="62" customFormat="1" x14ac:dyDescent="0.45">
      <c r="A44" s="255">
        <f t="shared" si="0"/>
        <v>35</v>
      </c>
      <c r="B44" s="108"/>
      <c r="C44" s="24"/>
      <c r="D44" s="131"/>
      <c r="E44" s="121" t="s">
        <v>326</v>
      </c>
      <c r="F44" s="118"/>
      <c r="G44" s="100" t="s">
        <v>328</v>
      </c>
      <c r="H44" s="105"/>
      <c r="I44" s="136" t="s">
        <v>329</v>
      </c>
      <c r="J44" s="94"/>
    </row>
    <row r="45" spans="1:10" s="62" customFormat="1" x14ac:dyDescent="0.45">
      <c r="A45" s="255">
        <f t="shared" si="0"/>
        <v>36</v>
      </c>
      <c r="B45" s="108"/>
      <c r="C45" s="24"/>
      <c r="D45" s="131"/>
      <c r="E45" s="121" t="s">
        <v>327</v>
      </c>
      <c r="F45" s="118"/>
      <c r="G45" s="100" t="s">
        <v>48</v>
      </c>
      <c r="H45" s="101"/>
      <c r="I45" s="136" t="s">
        <v>330</v>
      </c>
      <c r="J45" s="94" t="s">
        <v>57</v>
      </c>
    </row>
    <row r="46" spans="1:10" s="62" customFormat="1" x14ac:dyDescent="0.45">
      <c r="A46" s="255">
        <f t="shared" si="0"/>
        <v>37</v>
      </c>
      <c r="B46" s="108"/>
      <c r="C46" s="24"/>
      <c r="D46" s="131"/>
      <c r="E46" s="121" t="s">
        <v>214</v>
      </c>
      <c r="F46" s="118"/>
      <c r="G46" s="100" t="s">
        <v>165</v>
      </c>
      <c r="H46" s="137"/>
      <c r="I46" s="136" t="s">
        <v>195</v>
      </c>
      <c r="J46" s="94" t="s">
        <v>57</v>
      </c>
    </row>
    <row r="47" spans="1:10" s="62" customFormat="1" ht="13.8" thickBot="1" x14ac:dyDescent="0.5">
      <c r="A47" s="255">
        <f t="shared" si="0"/>
        <v>38</v>
      </c>
      <c r="B47" s="108"/>
      <c r="C47" s="24"/>
      <c r="D47" s="133"/>
      <c r="E47" s="102" t="s">
        <v>215</v>
      </c>
      <c r="F47" s="110"/>
      <c r="G47" s="103" t="s">
        <v>164</v>
      </c>
      <c r="H47" s="138"/>
      <c r="I47" s="300" t="s">
        <v>194</v>
      </c>
      <c r="J47" s="94" t="s">
        <v>57</v>
      </c>
    </row>
    <row r="48" spans="1:10" s="62" customFormat="1" x14ac:dyDescent="0.45">
      <c r="A48" s="255">
        <f t="shared" si="0"/>
        <v>39</v>
      </c>
      <c r="B48" s="108"/>
      <c r="C48" s="24"/>
      <c r="D48" s="131" t="s">
        <v>82</v>
      </c>
      <c r="E48" s="220" t="s">
        <v>67</v>
      </c>
      <c r="F48" s="116"/>
      <c r="G48" s="100" t="s">
        <v>48</v>
      </c>
      <c r="H48" s="99"/>
      <c r="I48" s="136" t="s">
        <v>183</v>
      </c>
      <c r="J48" s="94" t="s">
        <v>57</v>
      </c>
    </row>
    <row r="49" spans="1:10" s="62" customFormat="1" x14ac:dyDescent="0.45">
      <c r="A49" s="255">
        <f t="shared" si="0"/>
        <v>40</v>
      </c>
      <c r="B49" s="108"/>
      <c r="C49" s="24"/>
      <c r="D49" s="131"/>
      <c r="E49" s="121" t="s">
        <v>69</v>
      </c>
      <c r="F49" s="118"/>
      <c r="G49" s="100" t="s">
        <v>48</v>
      </c>
      <c r="H49" s="101"/>
      <c r="I49" s="136" t="s">
        <v>185</v>
      </c>
      <c r="J49" s="94" t="s">
        <v>57</v>
      </c>
    </row>
    <row r="50" spans="1:10" s="62" customFormat="1" x14ac:dyDescent="0.45">
      <c r="A50" s="255">
        <f t="shared" si="0"/>
        <v>41</v>
      </c>
      <c r="B50" s="108"/>
      <c r="C50" s="24"/>
      <c r="D50" s="221"/>
      <c r="E50" s="121" t="s">
        <v>71</v>
      </c>
      <c r="F50" s="118"/>
      <c r="G50" s="100" t="s">
        <v>48</v>
      </c>
      <c r="H50" s="135"/>
      <c r="I50" s="136" t="s">
        <v>187</v>
      </c>
      <c r="J50" s="94" t="s">
        <v>57</v>
      </c>
    </row>
    <row r="51" spans="1:10" s="62" customFormat="1" x14ac:dyDescent="0.45">
      <c r="A51" s="255">
        <f t="shared" si="0"/>
        <v>42</v>
      </c>
      <c r="B51" s="108"/>
      <c r="C51" s="24"/>
      <c r="D51" s="221"/>
      <c r="E51" s="121" t="s">
        <v>324</v>
      </c>
      <c r="F51" s="118"/>
      <c r="G51" s="100" t="s">
        <v>48</v>
      </c>
      <c r="H51" s="101"/>
      <c r="I51" s="136" t="s">
        <v>189</v>
      </c>
      <c r="J51" s="94" t="s">
        <v>57</v>
      </c>
    </row>
    <row r="52" spans="1:10" s="62" customFormat="1" x14ac:dyDescent="0.45">
      <c r="A52" s="255">
        <f t="shared" si="0"/>
        <v>43</v>
      </c>
      <c r="B52" s="108"/>
      <c r="C52" s="24"/>
      <c r="D52" s="221"/>
      <c r="E52" s="121" t="s">
        <v>331</v>
      </c>
      <c r="F52" s="118"/>
      <c r="G52" s="100" t="s">
        <v>48</v>
      </c>
      <c r="H52" s="101"/>
      <c r="I52" s="136" t="s">
        <v>191</v>
      </c>
      <c r="J52" s="94" t="s">
        <v>57</v>
      </c>
    </row>
    <row r="53" spans="1:10" s="62" customFormat="1" x14ac:dyDescent="0.45">
      <c r="A53" s="255">
        <f t="shared" si="0"/>
        <v>44</v>
      </c>
      <c r="B53" s="108"/>
      <c r="C53" s="24"/>
      <c r="D53" s="221"/>
      <c r="E53" s="121" t="s">
        <v>326</v>
      </c>
      <c r="F53" s="118"/>
      <c r="G53" s="100" t="s">
        <v>328</v>
      </c>
      <c r="H53" s="105"/>
      <c r="I53" s="136" t="s">
        <v>329</v>
      </c>
      <c r="J53" s="94"/>
    </row>
    <row r="54" spans="1:10" s="62" customFormat="1" x14ac:dyDescent="0.45">
      <c r="A54" s="255">
        <f t="shared" si="0"/>
        <v>45</v>
      </c>
      <c r="B54" s="108"/>
      <c r="C54" s="24"/>
      <c r="D54" s="221"/>
      <c r="E54" s="121" t="s">
        <v>327</v>
      </c>
      <c r="F54" s="118"/>
      <c r="G54" s="100" t="s">
        <v>48</v>
      </c>
      <c r="H54" s="101"/>
      <c r="I54" s="136" t="s">
        <v>330</v>
      </c>
      <c r="J54" s="94" t="s">
        <v>57</v>
      </c>
    </row>
    <row r="55" spans="1:10" s="62" customFormat="1" x14ac:dyDescent="0.45">
      <c r="A55" s="255">
        <f t="shared" si="0"/>
        <v>46</v>
      </c>
      <c r="B55" s="108"/>
      <c r="C55" s="24"/>
      <c r="D55" s="221"/>
      <c r="E55" s="121" t="s">
        <v>214</v>
      </c>
      <c r="F55" s="118"/>
      <c r="G55" s="100" t="s">
        <v>165</v>
      </c>
      <c r="H55" s="137"/>
      <c r="I55" s="136" t="s">
        <v>195</v>
      </c>
      <c r="J55" s="94" t="s">
        <v>57</v>
      </c>
    </row>
    <row r="56" spans="1:10" s="62" customFormat="1" ht="13.8" thickBot="1" x14ac:dyDescent="0.5">
      <c r="A56" s="255">
        <f t="shared" si="0"/>
        <v>47</v>
      </c>
      <c r="B56" s="109"/>
      <c r="C56" s="72"/>
      <c r="D56" s="222"/>
      <c r="E56" s="102" t="s">
        <v>215</v>
      </c>
      <c r="F56" s="110"/>
      <c r="G56" s="103" t="s">
        <v>164</v>
      </c>
      <c r="H56" s="138"/>
      <c r="I56" s="300" t="s">
        <v>194</v>
      </c>
      <c r="J56" s="94" t="s">
        <v>57</v>
      </c>
    </row>
    <row r="57" spans="1:10" x14ac:dyDescent="0.2">
      <c r="A57" s="255">
        <f t="shared" si="0"/>
        <v>48</v>
      </c>
      <c r="B57" s="107" t="s">
        <v>141</v>
      </c>
      <c r="C57" s="80" t="s">
        <v>0</v>
      </c>
      <c r="D57" s="122" t="s">
        <v>1</v>
      </c>
      <c r="E57" s="115"/>
      <c r="F57" s="116"/>
      <c r="G57" s="113" t="s">
        <v>22</v>
      </c>
      <c r="H57" s="237" t="s">
        <v>255</v>
      </c>
      <c r="I57" s="301" t="s">
        <v>256</v>
      </c>
      <c r="J57" s="94" t="s">
        <v>57</v>
      </c>
    </row>
    <row r="58" spans="1:10" x14ac:dyDescent="0.2">
      <c r="A58" s="255">
        <f t="shared" si="0"/>
        <v>49</v>
      </c>
      <c r="B58" s="108"/>
      <c r="C58" s="81"/>
      <c r="D58" s="123" t="s">
        <v>2</v>
      </c>
      <c r="E58" s="117"/>
      <c r="F58" s="118"/>
      <c r="G58" s="100" t="s">
        <v>23</v>
      </c>
      <c r="H58" s="101">
        <v>2027</v>
      </c>
      <c r="I58" s="136" t="s">
        <v>269</v>
      </c>
      <c r="J58" s="94" t="s">
        <v>57</v>
      </c>
    </row>
    <row r="59" spans="1:10" x14ac:dyDescent="0.2">
      <c r="A59" s="255">
        <f t="shared" si="0"/>
        <v>50</v>
      </c>
      <c r="B59" s="108"/>
      <c r="C59" s="81"/>
      <c r="D59" s="123" t="s">
        <v>3</v>
      </c>
      <c r="E59" s="117"/>
      <c r="F59" s="118"/>
      <c r="G59" s="100" t="s">
        <v>24</v>
      </c>
      <c r="H59" s="101">
        <v>20</v>
      </c>
      <c r="I59" s="136" t="s">
        <v>314</v>
      </c>
      <c r="J59" s="94" t="s">
        <v>57</v>
      </c>
    </row>
    <row r="60" spans="1:10" x14ac:dyDescent="0.2">
      <c r="A60" s="255">
        <f t="shared" si="0"/>
        <v>51</v>
      </c>
      <c r="B60" s="108"/>
      <c r="C60" s="81"/>
      <c r="D60" s="123" t="s">
        <v>5</v>
      </c>
      <c r="E60" s="117"/>
      <c r="F60" s="118"/>
      <c r="G60" s="100" t="s">
        <v>22</v>
      </c>
      <c r="H60" s="101" t="s">
        <v>167</v>
      </c>
      <c r="I60" s="136" t="s">
        <v>142</v>
      </c>
      <c r="J60" s="94" t="s">
        <v>57</v>
      </c>
    </row>
    <row r="61" spans="1:10" x14ac:dyDescent="0.2">
      <c r="A61" s="255">
        <f t="shared" si="0"/>
        <v>52</v>
      </c>
      <c r="B61" s="108"/>
      <c r="C61" s="81"/>
      <c r="D61" s="123" t="s">
        <v>249</v>
      </c>
      <c r="E61" s="117"/>
      <c r="F61" s="118"/>
      <c r="G61" s="100" t="s">
        <v>328</v>
      </c>
      <c r="H61" s="105" t="s">
        <v>366</v>
      </c>
      <c r="I61" s="136" t="s">
        <v>270</v>
      </c>
    </row>
    <row r="62" spans="1:10" x14ac:dyDescent="0.2">
      <c r="A62" s="255">
        <f t="shared" si="0"/>
        <v>53</v>
      </c>
      <c r="B62" s="108"/>
      <c r="C62" s="81"/>
      <c r="D62" s="123" t="s">
        <v>143</v>
      </c>
      <c r="E62" s="117"/>
      <c r="F62" s="118"/>
      <c r="G62" s="100" t="s">
        <v>22</v>
      </c>
      <c r="H62" s="101" t="s">
        <v>168</v>
      </c>
      <c r="I62" s="136" t="s">
        <v>196</v>
      </c>
      <c r="J62" s="94" t="s">
        <v>57</v>
      </c>
    </row>
    <row r="63" spans="1:10" x14ac:dyDescent="0.2">
      <c r="A63" s="255">
        <f t="shared" si="0"/>
        <v>54</v>
      </c>
      <c r="B63" s="108"/>
      <c r="C63" s="81"/>
      <c r="D63" s="24" t="s">
        <v>91</v>
      </c>
      <c r="E63" s="120" t="s">
        <v>67</v>
      </c>
      <c r="F63" s="79"/>
      <c r="G63" s="100" t="s">
        <v>22</v>
      </c>
      <c r="H63" s="101" t="s">
        <v>179</v>
      </c>
      <c r="I63" s="136" t="s">
        <v>198</v>
      </c>
      <c r="J63" s="94" t="s">
        <v>57</v>
      </c>
    </row>
    <row r="64" spans="1:10" x14ac:dyDescent="0.2">
      <c r="A64" s="255">
        <f t="shared" si="0"/>
        <v>55</v>
      </c>
      <c r="B64" s="108"/>
      <c r="C64" s="81"/>
      <c r="D64" s="24"/>
      <c r="E64" s="120" t="s">
        <v>144</v>
      </c>
      <c r="F64" s="118"/>
      <c r="G64" s="100" t="s">
        <v>22</v>
      </c>
      <c r="H64" s="101" t="s">
        <v>166</v>
      </c>
      <c r="I64" s="136" t="s">
        <v>186</v>
      </c>
    </row>
    <row r="65" spans="1:10" x14ac:dyDescent="0.2">
      <c r="A65" s="255">
        <f t="shared" si="0"/>
        <v>56</v>
      </c>
      <c r="B65" s="108"/>
      <c r="C65" s="81"/>
      <c r="D65" s="24"/>
      <c r="E65" s="121" t="s">
        <v>145</v>
      </c>
      <c r="F65" s="118"/>
      <c r="G65" s="100" t="s">
        <v>22</v>
      </c>
      <c r="H65" s="135">
        <v>1111111111111</v>
      </c>
      <c r="I65" s="136" t="s">
        <v>187</v>
      </c>
      <c r="J65" s="94" t="s">
        <v>57</v>
      </c>
    </row>
    <row r="66" spans="1:10" x14ac:dyDescent="0.2">
      <c r="A66" s="255">
        <f t="shared" si="0"/>
        <v>57</v>
      </c>
      <c r="B66" s="108"/>
      <c r="C66" s="81"/>
      <c r="D66" s="24"/>
      <c r="E66" s="121" t="s">
        <v>332</v>
      </c>
      <c r="F66" s="118"/>
      <c r="G66" s="100" t="s">
        <v>22</v>
      </c>
      <c r="H66" s="101" t="s">
        <v>169</v>
      </c>
      <c r="I66" s="136" t="s">
        <v>190</v>
      </c>
      <c r="J66" s="94" t="s">
        <v>57</v>
      </c>
    </row>
    <row r="67" spans="1:10" x14ac:dyDescent="0.2">
      <c r="A67" s="255">
        <f t="shared" si="0"/>
        <v>58</v>
      </c>
      <c r="B67" s="108"/>
      <c r="C67" s="81"/>
      <c r="D67" s="24"/>
      <c r="E67" s="121" t="s">
        <v>333</v>
      </c>
      <c r="F67" s="118"/>
      <c r="G67" s="100" t="s">
        <v>22</v>
      </c>
      <c r="H67" s="101" t="s">
        <v>367</v>
      </c>
      <c r="I67" s="136" t="s">
        <v>192</v>
      </c>
      <c r="J67" s="94" t="s">
        <v>57</v>
      </c>
    </row>
    <row r="68" spans="1:10" x14ac:dyDescent="0.2">
      <c r="A68" s="255">
        <f t="shared" si="0"/>
        <v>59</v>
      </c>
      <c r="B68" s="108"/>
      <c r="C68" s="81"/>
      <c r="D68" s="24"/>
      <c r="E68" s="121" t="s">
        <v>326</v>
      </c>
      <c r="F68" s="118"/>
      <c r="G68" s="100"/>
      <c r="H68" s="105" t="s">
        <v>364</v>
      </c>
      <c r="I68" s="136" t="s">
        <v>329</v>
      </c>
    </row>
    <row r="69" spans="1:10" x14ac:dyDescent="0.2">
      <c r="A69" s="255">
        <f t="shared" si="0"/>
        <v>60</v>
      </c>
      <c r="B69" s="108"/>
      <c r="C69" s="81"/>
      <c r="D69" s="124"/>
      <c r="E69" s="121" t="s">
        <v>327</v>
      </c>
      <c r="F69" s="118"/>
      <c r="G69" s="100" t="s">
        <v>22</v>
      </c>
      <c r="H69" s="101" t="s">
        <v>365</v>
      </c>
      <c r="I69" s="136" t="s">
        <v>330</v>
      </c>
      <c r="J69" s="94" t="s">
        <v>57</v>
      </c>
    </row>
    <row r="70" spans="1:10" ht="40.200000000000003" customHeight="1" x14ac:dyDescent="0.2">
      <c r="A70" s="255">
        <f t="shared" si="0"/>
        <v>61</v>
      </c>
      <c r="B70" s="108"/>
      <c r="C70" s="81"/>
      <c r="D70" s="125" t="s">
        <v>6</v>
      </c>
      <c r="E70" s="119"/>
      <c r="F70" s="79"/>
      <c r="G70" s="100" t="s">
        <v>22</v>
      </c>
      <c r="H70" s="105" t="s">
        <v>170</v>
      </c>
      <c r="I70" s="63" t="s">
        <v>241</v>
      </c>
      <c r="J70" s="94" t="s">
        <v>57</v>
      </c>
    </row>
    <row r="71" spans="1:10" ht="26.4" x14ac:dyDescent="0.2">
      <c r="A71" s="255">
        <f t="shared" si="0"/>
        <v>62</v>
      </c>
      <c r="B71" s="108"/>
      <c r="C71" s="81"/>
      <c r="D71" s="123" t="s">
        <v>7</v>
      </c>
      <c r="E71" s="117"/>
      <c r="F71" s="118"/>
      <c r="G71" s="100" t="s">
        <v>22</v>
      </c>
      <c r="H71" s="101" t="s">
        <v>368</v>
      </c>
      <c r="I71" s="63" t="s">
        <v>242</v>
      </c>
      <c r="J71" s="94" t="s">
        <v>57</v>
      </c>
    </row>
    <row r="72" spans="1:10" ht="53.4" thickBot="1" x14ac:dyDescent="0.25">
      <c r="A72" s="255">
        <f t="shared" si="0"/>
        <v>63</v>
      </c>
      <c r="B72" s="108"/>
      <c r="C72" s="82"/>
      <c r="D72" s="83" t="s">
        <v>8</v>
      </c>
      <c r="E72" s="102"/>
      <c r="F72" s="102"/>
      <c r="G72" s="103" t="s">
        <v>22</v>
      </c>
      <c r="H72" s="104" t="s">
        <v>35</v>
      </c>
      <c r="I72" s="302" t="s">
        <v>243</v>
      </c>
      <c r="J72" s="94" t="s">
        <v>57</v>
      </c>
    </row>
    <row r="73" spans="1:10" x14ac:dyDescent="0.2">
      <c r="A73" s="255">
        <f t="shared" si="0"/>
        <v>64</v>
      </c>
      <c r="B73" s="108"/>
      <c r="C73" s="73"/>
      <c r="D73" s="125" t="s">
        <v>10</v>
      </c>
      <c r="E73" s="119"/>
      <c r="F73" s="79"/>
      <c r="G73" s="78" t="s">
        <v>22</v>
      </c>
      <c r="H73" s="101" t="s">
        <v>172</v>
      </c>
      <c r="I73" s="136" t="s">
        <v>27</v>
      </c>
    </row>
    <row r="74" spans="1:10" x14ac:dyDescent="0.2">
      <c r="A74" s="255">
        <f t="shared" si="0"/>
        <v>65</v>
      </c>
      <c r="B74" s="108"/>
      <c r="C74" s="73"/>
      <c r="D74" s="125" t="s">
        <v>11</v>
      </c>
      <c r="E74" s="119"/>
      <c r="F74" s="79"/>
      <c r="G74" s="78" t="s">
        <v>22</v>
      </c>
      <c r="H74" s="101" t="s">
        <v>171</v>
      </c>
      <c r="I74" s="136" t="s">
        <v>28</v>
      </c>
      <c r="J74" s="94" t="s">
        <v>57</v>
      </c>
    </row>
    <row r="75" spans="1:10" x14ac:dyDescent="0.2">
      <c r="A75" s="255">
        <f t="shared" ref="A75:A138" si="1">ROW()-9</f>
        <v>66</v>
      </c>
      <c r="B75" s="108"/>
      <c r="C75" s="73"/>
      <c r="D75" s="125" t="s">
        <v>260</v>
      </c>
      <c r="E75" s="119"/>
      <c r="F75" s="79"/>
      <c r="G75" s="78" t="s">
        <v>22</v>
      </c>
      <c r="H75" s="101" t="s">
        <v>369</v>
      </c>
      <c r="I75" s="136" t="s">
        <v>245</v>
      </c>
      <c r="J75" s="94" t="s">
        <v>57</v>
      </c>
    </row>
    <row r="76" spans="1:10" x14ac:dyDescent="0.2">
      <c r="A76" s="255">
        <f t="shared" si="1"/>
        <v>67</v>
      </c>
      <c r="B76" s="108"/>
      <c r="C76" s="73"/>
      <c r="D76" s="125" t="s">
        <v>31</v>
      </c>
      <c r="E76" s="119"/>
      <c r="F76" s="79"/>
      <c r="G76" s="78" t="s">
        <v>22</v>
      </c>
      <c r="H76" s="101" t="s">
        <v>199</v>
      </c>
      <c r="I76" s="136" t="s">
        <v>244</v>
      </c>
      <c r="J76" s="94" t="s">
        <v>57</v>
      </c>
    </row>
    <row r="77" spans="1:10" x14ac:dyDescent="0.2">
      <c r="A77" s="255">
        <f t="shared" si="1"/>
        <v>68</v>
      </c>
      <c r="B77" s="108"/>
      <c r="C77" s="73"/>
      <c r="D77" s="125" t="s">
        <v>12</v>
      </c>
      <c r="E77" s="119"/>
      <c r="F77" s="79"/>
      <c r="G77" s="78" t="s">
        <v>22</v>
      </c>
      <c r="H77" s="101" t="s">
        <v>259</v>
      </c>
      <c r="I77" s="136" t="s">
        <v>246</v>
      </c>
      <c r="J77" s="94" t="s">
        <v>57</v>
      </c>
    </row>
    <row r="78" spans="1:10" ht="55.8" customHeight="1" x14ac:dyDescent="0.2">
      <c r="A78" s="255">
        <f t="shared" si="1"/>
        <v>69</v>
      </c>
      <c r="B78" s="108"/>
      <c r="C78" s="73"/>
      <c r="D78" s="125" t="s">
        <v>248</v>
      </c>
      <c r="E78" s="119"/>
      <c r="F78" s="79"/>
      <c r="G78" s="78" t="s">
        <v>22</v>
      </c>
      <c r="H78" s="101" t="s">
        <v>370</v>
      </c>
      <c r="I78" s="136" t="s">
        <v>247</v>
      </c>
      <c r="J78" s="94" t="s">
        <v>57</v>
      </c>
    </row>
    <row r="79" spans="1:10" x14ac:dyDescent="0.2">
      <c r="A79" s="255">
        <f t="shared" si="1"/>
        <v>70</v>
      </c>
      <c r="B79" s="108"/>
      <c r="C79" s="73"/>
      <c r="D79" s="125" t="s">
        <v>271</v>
      </c>
      <c r="E79" s="119"/>
      <c r="F79" s="79"/>
      <c r="G79" s="78" t="s">
        <v>25</v>
      </c>
      <c r="H79" s="168">
        <v>120000</v>
      </c>
      <c r="I79" s="136" t="s">
        <v>44</v>
      </c>
    </row>
    <row r="80" spans="1:10" x14ac:dyDescent="0.2">
      <c r="A80" s="255">
        <f t="shared" si="1"/>
        <v>71</v>
      </c>
      <c r="B80" s="108"/>
      <c r="C80" s="73"/>
      <c r="D80" s="125" t="s">
        <v>272</v>
      </c>
      <c r="E80" s="119"/>
      <c r="F80" s="79"/>
      <c r="G80" s="78" t="s">
        <v>25</v>
      </c>
      <c r="H80" s="168">
        <v>5000</v>
      </c>
      <c r="I80" s="136" t="s">
        <v>44</v>
      </c>
    </row>
    <row r="81" spans="1:10" x14ac:dyDescent="0.2">
      <c r="A81" s="255">
        <f t="shared" si="1"/>
        <v>72</v>
      </c>
      <c r="B81" s="108"/>
      <c r="C81" s="73"/>
      <c r="D81" s="125" t="s">
        <v>273</v>
      </c>
      <c r="E81" s="119"/>
      <c r="F81" s="79"/>
      <c r="G81" s="78" t="s">
        <v>25</v>
      </c>
      <c r="H81" s="168">
        <v>5000</v>
      </c>
      <c r="I81" s="136" t="s">
        <v>44</v>
      </c>
    </row>
    <row r="82" spans="1:10" x14ac:dyDescent="0.2">
      <c r="A82" s="255">
        <f t="shared" si="1"/>
        <v>73</v>
      </c>
      <c r="B82" s="108"/>
      <c r="C82" s="73"/>
      <c r="D82" s="125" t="s">
        <v>274</v>
      </c>
      <c r="E82" s="119"/>
      <c r="F82" s="79"/>
      <c r="G82" s="78" t="s">
        <v>25</v>
      </c>
      <c r="H82" s="168">
        <v>110000</v>
      </c>
      <c r="I82" s="136" t="s">
        <v>44</v>
      </c>
      <c r="J82" s="94" t="s">
        <v>57</v>
      </c>
    </row>
    <row r="83" spans="1:10" x14ac:dyDescent="0.2">
      <c r="A83" s="255">
        <f t="shared" si="1"/>
        <v>74</v>
      </c>
      <c r="B83" s="108"/>
      <c r="C83" s="73"/>
      <c r="D83" s="125" t="s">
        <v>275</v>
      </c>
      <c r="E83" s="119"/>
      <c r="F83" s="79"/>
      <c r="G83" s="78" t="s">
        <v>25</v>
      </c>
      <c r="H83" s="168">
        <v>1000</v>
      </c>
      <c r="I83" s="136" t="s">
        <v>44</v>
      </c>
    </row>
    <row r="84" spans="1:10" x14ac:dyDescent="0.2">
      <c r="A84" s="255">
        <f t="shared" si="1"/>
        <v>75</v>
      </c>
      <c r="B84" s="108"/>
      <c r="C84" s="73"/>
      <c r="D84" s="125" t="s">
        <v>13</v>
      </c>
      <c r="E84" s="119"/>
      <c r="F84" s="79"/>
      <c r="G84" s="78" t="s">
        <v>25</v>
      </c>
      <c r="H84" s="168">
        <v>1000</v>
      </c>
      <c r="I84" s="136" t="s">
        <v>44</v>
      </c>
      <c r="J84" s="94" t="s">
        <v>57</v>
      </c>
    </row>
    <row r="85" spans="1:10" x14ac:dyDescent="0.2">
      <c r="A85" s="255">
        <f t="shared" si="1"/>
        <v>76</v>
      </c>
      <c r="B85" s="108"/>
      <c r="C85" s="73"/>
      <c r="D85" s="125" t="s">
        <v>62</v>
      </c>
      <c r="E85" s="119"/>
      <c r="F85" s="79"/>
      <c r="G85" s="78" t="s">
        <v>25</v>
      </c>
      <c r="H85" s="168">
        <v>1000</v>
      </c>
      <c r="I85" s="136" t="s">
        <v>44</v>
      </c>
      <c r="J85" s="94" t="s">
        <v>57</v>
      </c>
    </row>
    <row r="86" spans="1:10" x14ac:dyDescent="0.2">
      <c r="A86" s="255">
        <f t="shared" si="1"/>
        <v>77</v>
      </c>
      <c r="B86" s="108"/>
      <c r="C86" s="73"/>
      <c r="D86" s="125" t="s">
        <v>63</v>
      </c>
      <c r="E86" s="119"/>
      <c r="F86" s="79"/>
      <c r="G86" s="78" t="s">
        <v>25</v>
      </c>
      <c r="H86" s="168">
        <v>1000</v>
      </c>
      <c r="I86" s="136" t="s">
        <v>44</v>
      </c>
      <c r="J86" s="94" t="s">
        <v>57</v>
      </c>
    </row>
    <row r="87" spans="1:10" x14ac:dyDescent="0.2">
      <c r="A87" s="255">
        <f t="shared" si="1"/>
        <v>78</v>
      </c>
      <c r="B87" s="108"/>
      <c r="C87" s="73"/>
      <c r="D87" s="125" t="s">
        <v>276</v>
      </c>
      <c r="E87" s="119"/>
      <c r="F87" s="79"/>
      <c r="G87" s="78" t="s">
        <v>25</v>
      </c>
      <c r="H87" s="168">
        <v>1000</v>
      </c>
      <c r="I87" s="136" t="s">
        <v>44</v>
      </c>
    </row>
    <row r="88" spans="1:10" x14ac:dyDescent="0.2">
      <c r="A88" s="255">
        <f t="shared" si="1"/>
        <v>79</v>
      </c>
      <c r="B88" s="108"/>
      <c r="C88" s="73"/>
      <c r="D88" s="125" t="s">
        <v>277</v>
      </c>
      <c r="E88" s="119"/>
      <c r="F88" s="79"/>
      <c r="G88" s="78" t="s">
        <v>25</v>
      </c>
      <c r="H88" s="168">
        <v>1000</v>
      </c>
      <c r="I88" s="136" t="s">
        <v>44</v>
      </c>
    </row>
    <row r="89" spans="1:10" x14ac:dyDescent="0.2">
      <c r="A89" s="255">
        <f t="shared" si="1"/>
        <v>80</v>
      </c>
      <c r="B89" s="108"/>
      <c r="C89" s="73"/>
      <c r="D89" s="125" t="s">
        <v>299</v>
      </c>
      <c r="E89" s="119"/>
      <c r="F89" s="79"/>
      <c r="G89" s="78" t="s">
        <v>25</v>
      </c>
      <c r="H89" s="310">
        <f>ROUNDDOWN($H$82,0)-ROUNDDOWN($H$83,0)-ROUNDDOWN($H$84,0)-ROUNDDOWN($H$85,0)-ROUNDDOWN($H$86,0)-ROUNDDOWN($H$87,0)-ROUNDDOWN($H$88,0)</f>
        <v>104000</v>
      </c>
      <c r="I89" s="136" t="s">
        <v>278</v>
      </c>
      <c r="J89" s="94" t="s">
        <v>57</v>
      </c>
    </row>
    <row r="90" spans="1:10" x14ac:dyDescent="0.2">
      <c r="A90" s="255">
        <f t="shared" si="1"/>
        <v>81</v>
      </c>
      <c r="B90" s="108"/>
      <c r="C90" s="73"/>
      <c r="D90" s="125" t="s">
        <v>163</v>
      </c>
      <c r="E90" s="119"/>
      <c r="F90" s="79"/>
      <c r="G90" s="78" t="s">
        <v>29</v>
      </c>
      <c r="H90" s="106">
        <v>203004</v>
      </c>
      <c r="I90" s="136" t="s">
        <v>45</v>
      </c>
      <c r="J90" s="94" t="s">
        <v>57</v>
      </c>
    </row>
    <row r="91" spans="1:10" ht="26.4" x14ac:dyDescent="0.2">
      <c r="A91" s="255">
        <f t="shared" si="1"/>
        <v>82</v>
      </c>
      <c r="B91" s="108"/>
      <c r="C91" s="73"/>
      <c r="D91" s="125" t="s">
        <v>130</v>
      </c>
      <c r="E91" s="119"/>
      <c r="F91" s="79"/>
      <c r="G91" s="78" t="s">
        <v>22</v>
      </c>
      <c r="H91" s="101">
        <v>1234567890</v>
      </c>
      <c r="I91" s="136" t="s">
        <v>340</v>
      </c>
      <c r="J91" s="94" t="s">
        <v>57</v>
      </c>
    </row>
    <row r="92" spans="1:10" x14ac:dyDescent="0.2">
      <c r="A92" s="255">
        <f t="shared" si="1"/>
        <v>83</v>
      </c>
      <c r="B92" s="108"/>
      <c r="C92" s="73"/>
      <c r="D92" s="125" t="s">
        <v>14</v>
      </c>
      <c r="E92" s="119"/>
      <c r="F92" s="79"/>
      <c r="G92" s="78" t="s">
        <v>29</v>
      </c>
      <c r="H92" s="106">
        <v>202503</v>
      </c>
      <c r="I92" s="136" t="s">
        <v>341</v>
      </c>
      <c r="J92" s="94" t="s">
        <v>57</v>
      </c>
    </row>
    <row r="93" spans="1:10" ht="40.200000000000003" customHeight="1" x14ac:dyDescent="0.2">
      <c r="A93" s="255">
        <f t="shared" si="1"/>
        <v>84</v>
      </c>
      <c r="B93" s="108"/>
      <c r="C93" s="73"/>
      <c r="D93" s="125" t="s">
        <v>15</v>
      </c>
      <c r="E93" s="119"/>
      <c r="F93" s="79"/>
      <c r="G93" s="78" t="s">
        <v>29</v>
      </c>
      <c r="H93" s="106" t="s">
        <v>371</v>
      </c>
      <c r="I93" s="136" t="s">
        <v>342</v>
      </c>
      <c r="J93" s="94" t="s">
        <v>57</v>
      </c>
    </row>
    <row r="94" spans="1:10" ht="42" customHeight="1" x14ac:dyDescent="0.2">
      <c r="A94" s="255">
        <f t="shared" si="1"/>
        <v>85</v>
      </c>
      <c r="B94" s="108"/>
      <c r="C94" s="73"/>
      <c r="D94" s="125" t="s">
        <v>49</v>
      </c>
      <c r="E94" s="119"/>
      <c r="F94" s="79"/>
      <c r="G94" s="78" t="s">
        <v>22</v>
      </c>
      <c r="H94" s="101" t="s">
        <v>372</v>
      </c>
      <c r="I94" s="136" t="s">
        <v>343</v>
      </c>
      <c r="J94" s="94" t="s">
        <v>57</v>
      </c>
    </row>
    <row r="95" spans="1:10" x14ac:dyDescent="0.2">
      <c r="A95" s="255">
        <f t="shared" si="1"/>
        <v>86</v>
      </c>
      <c r="B95" s="108"/>
      <c r="C95" s="73"/>
      <c r="D95" s="125" t="s">
        <v>50</v>
      </c>
      <c r="E95" s="119"/>
      <c r="F95" s="79"/>
      <c r="G95" s="78" t="s">
        <v>22</v>
      </c>
      <c r="H95" s="101"/>
      <c r="I95" s="136" t="s">
        <v>344</v>
      </c>
      <c r="J95" s="94" t="s">
        <v>57</v>
      </c>
    </row>
    <row r="96" spans="1:10" x14ac:dyDescent="0.2">
      <c r="A96" s="255">
        <f t="shared" si="1"/>
        <v>87</v>
      </c>
      <c r="B96" s="108"/>
      <c r="C96" s="73"/>
      <c r="D96" s="125" t="s">
        <v>51</v>
      </c>
      <c r="E96" s="119"/>
      <c r="F96" s="79"/>
      <c r="G96" s="78" t="s">
        <v>22</v>
      </c>
      <c r="H96" s="101"/>
      <c r="I96" s="136" t="s">
        <v>344</v>
      </c>
      <c r="J96" s="94" t="s">
        <v>57</v>
      </c>
    </row>
    <row r="97" spans="1:10" x14ac:dyDescent="0.2">
      <c r="A97" s="255">
        <f t="shared" si="1"/>
        <v>88</v>
      </c>
      <c r="B97" s="108"/>
      <c r="C97" s="73"/>
      <c r="D97" s="125" t="s">
        <v>52</v>
      </c>
      <c r="E97" s="119"/>
      <c r="F97" s="79"/>
      <c r="G97" s="78" t="s">
        <v>22</v>
      </c>
      <c r="H97" s="101"/>
      <c r="I97" s="136" t="s">
        <v>344</v>
      </c>
      <c r="J97" s="94" t="s">
        <v>57</v>
      </c>
    </row>
    <row r="98" spans="1:10" x14ac:dyDescent="0.2">
      <c r="A98" s="255">
        <f t="shared" si="1"/>
        <v>89</v>
      </c>
      <c r="B98" s="108"/>
      <c r="C98" s="73"/>
      <c r="D98" s="125" t="s">
        <v>53</v>
      </c>
      <c r="E98" s="119"/>
      <c r="F98" s="79"/>
      <c r="G98" s="78" t="s">
        <v>22</v>
      </c>
      <c r="H98" s="101"/>
      <c r="I98" s="136" t="s">
        <v>344</v>
      </c>
      <c r="J98" s="94" t="s">
        <v>57</v>
      </c>
    </row>
    <row r="99" spans="1:10" ht="49.8" customHeight="1" x14ac:dyDescent="0.2">
      <c r="A99" s="255">
        <f t="shared" si="1"/>
        <v>90</v>
      </c>
      <c r="B99" s="108"/>
      <c r="C99" s="73"/>
      <c r="D99" s="125" t="s">
        <v>16</v>
      </c>
      <c r="E99" s="119"/>
      <c r="F99" s="79"/>
      <c r="G99" s="78" t="s">
        <v>22</v>
      </c>
      <c r="H99" s="101" t="s">
        <v>373</v>
      </c>
      <c r="I99" s="136" t="s">
        <v>338</v>
      </c>
      <c r="J99" s="94" t="s">
        <v>57</v>
      </c>
    </row>
    <row r="100" spans="1:10" x14ac:dyDescent="0.2">
      <c r="A100" s="255">
        <f t="shared" si="1"/>
        <v>91</v>
      </c>
      <c r="B100" s="108"/>
      <c r="C100" s="73"/>
      <c r="D100" s="125" t="s">
        <v>213</v>
      </c>
      <c r="E100" s="119"/>
      <c r="F100" s="79"/>
      <c r="G100" s="78" t="s">
        <v>23</v>
      </c>
      <c r="H100" s="101">
        <v>2028</v>
      </c>
      <c r="I100" s="136" t="s">
        <v>339</v>
      </c>
      <c r="J100" s="94" t="s">
        <v>57</v>
      </c>
    </row>
    <row r="101" spans="1:10" x14ac:dyDescent="0.2">
      <c r="A101" s="255">
        <f t="shared" si="1"/>
        <v>92</v>
      </c>
      <c r="B101" s="108"/>
      <c r="C101" s="73"/>
      <c r="D101" s="125" t="s">
        <v>17</v>
      </c>
      <c r="E101" s="119"/>
      <c r="F101" s="79"/>
      <c r="G101" s="78" t="s">
        <v>22</v>
      </c>
      <c r="H101" s="101" t="s">
        <v>173</v>
      </c>
      <c r="I101" s="136" t="s">
        <v>56</v>
      </c>
      <c r="J101" s="94" t="s">
        <v>57</v>
      </c>
    </row>
    <row r="102" spans="1:10" x14ac:dyDescent="0.2">
      <c r="A102" s="255">
        <f t="shared" si="1"/>
        <v>93</v>
      </c>
      <c r="B102" s="108"/>
      <c r="C102" s="73"/>
      <c r="D102" s="280" t="s">
        <v>305</v>
      </c>
      <c r="E102" s="119"/>
      <c r="F102" s="79"/>
      <c r="G102" s="78" t="s">
        <v>22</v>
      </c>
      <c r="H102" s="101" t="s">
        <v>173</v>
      </c>
      <c r="I102" s="136" t="s">
        <v>56</v>
      </c>
      <c r="J102" s="94" t="s">
        <v>57</v>
      </c>
    </row>
    <row r="103" spans="1:10" x14ac:dyDescent="0.2">
      <c r="A103" s="255">
        <f t="shared" si="1"/>
        <v>94</v>
      </c>
      <c r="B103" s="108"/>
      <c r="C103" s="73"/>
      <c r="D103" s="223" t="s">
        <v>131</v>
      </c>
      <c r="E103" s="119" t="s">
        <v>146</v>
      </c>
      <c r="F103" s="79"/>
      <c r="G103" s="78" t="s">
        <v>22</v>
      </c>
      <c r="H103" s="99" t="s">
        <v>374</v>
      </c>
      <c r="I103" s="136" t="s">
        <v>201</v>
      </c>
      <c r="J103" s="94" t="s">
        <v>57</v>
      </c>
    </row>
    <row r="104" spans="1:10" x14ac:dyDescent="0.2">
      <c r="A104" s="255">
        <f t="shared" si="1"/>
        <v>95</v>
      </c>
      <c r="B104" s="108"/>
      <c r="C104" s="73"/>
      <c r="D104" s="225"/>
      <c r="E104" s="117" t="s">
        <v>133</v>
      </c>
      <c r="F104" s="118"/>
      <c r="G104" s="78" t="s">
        <v>48</v>
      </c>
      <c r="H104" s="99" t="s">
        <v>291</v>
      </c>
      <c r="I104" s="136" t="s">
        <v>206</v>
      </c>
    </row>
    <row r="105" spans="1:10" x14ac:dyDescent="0.2">
      <c r="A105" s="255">
        <f t="shared" si="1"/>
        <v>96</v>
      </c>
      <c r="B105" s="108"/>
      <c r="C105" s="73"/>
      <c r="D105" s="224"/>
      <c r="E105" s="117" t="s">
        <v>263</v>
      </c>
      <c r="F105" s="118"/>
      <c r="G105" s="78" t="s">
        <v>48</v>
      </c>
      <c r="H105" s="101" t="s">
        <v>375</v>
      </c>
      <c r="I105" s="136" t="s">
        <v>264</v>
      </c>
      <c r="J105" s="94" t="s">
        <v>57</v>
      </c>
    </row>
    <row r="106" spans="1:10" x14ac:dyDescent="0.2">
      <c r="A106" s="255">
        <f t="shared" si="1"/>
        <v>97</v>
      </c>
      <c r="B106" s="108"/>
      <c r="C106" s="73"/>
      <c r="D106" s="225" t="s">
        <v>134</v>
      </c>
      <c r="E106" s="117" t="s">
        <v>132</v>
      </c>
      <c r="F106" s="118"/>
      <c r="G106" s="78" t="s">
        <v>48</v>
      </c>
      <c r="H106" s="99" t="s">
        <v>376</v>
      </c>
      <c r="I106" s="136" t="s">
        <v>202</v>
      </c>
      <c r="J106" s="94" t="s">
        <v>57</v>
      </c>
    </row>
    <row r="107" spans="1:10" x14ac:dyDescent="0.2">
      <c r="A107" s="255">
        <f t="shared" si="1"/>
        <v>98</v>
      </c>
      <c r="B107" s="108"/>
      <c r="C107" s="73"/>
      <c r="D107" s="225"/>
      <c r="E107" s="117" t="s">
        <v>133</v>
      </c>
      <c r="F107" s="118"/>
      <c r="G107" s="78" t="s">
        <v>48</v>
      </c>
      <c r="H107" s="99" t="s">
        <v>292</v>
      </c>
      <c r="I107" s="136" t="s">
        <v>207</v>
      </c>
    </row>
    <row r="108" spans="1:10" x14ac:dyDescent="0.2">
      <c r="A108" s="255">
        <f t="shared" si="1"/>
        <v>99</v>
      </c>
      <c r="B108" s="108"/>
      <c r="C108" s="73"/>
      <c r="D108" s="224"/>
      <c r="E108" s="117" t="s">
        <v>263</v>
      </c>
      <c r="F108" s="118"/>
      <c r="G108" s="78" t="s">
        <v>48</v>
      </c>
      <c r="H108" s="101" t="s">
        <v>377</v>
      </c>
      <c r="I108" s="136" t="s">
        <v>265</v>
      </c>
      <c r="J108" s="94" t="s">
        <v>57</v>
      </c>
    </row>
    <row r="109" spans="1:10" x14ac:dyDescent="0.2">
      <c r="A109" s="255">
        <f t="shared" si="1"/>
        <v>100</v>
      </c>
      <c r="B109" s="108"/>
      <c r="C109" s="73"/>
      <c r="D109" s="225" t="s">
        <v>136</v>
      </c>
      <c r="E109" s="117" t="s">
        <v>132</v>
      </c>
      <c r="F109" s="118"/>
      <c r="G109" s="78" t="s">
        <v>48</v>
      </c>
      <c r="H109" s="99" t="s">
        <v>378</v>
      </c>
      <c r="I109" s="136" t="s">
        <v>203</v>
      </c>
      <c r="J109" s="94" t="s">
        <v>57</v>
      </c>
    </row>
    <row r="110" spans="1:10" x14ac:dyDescent="0.2">
      <c r="A110" s="255">
        <f t="shared" si="1"/>
        <v>101</v>
      </c>
      <c r="B110" s="108"/>
      <c r="C110" s="73"/>
      <c r="D110" s="225"/>
      <c r="E110" s="117" t="s">
        <v>133</v>
      </c>
      <c r="F110" s="118"/>
      <c r="G110" s="78" t="s">
        <v>48</v>
      </c>
      <c r="H110" s="99" t="s">
        <v>293</v>
      </c>
      <c r="I110" s="136" t="s">
        <v>208</v>
      </c>
    </row>
    <row r="111" spans="1:10" x14ac:dyDescent="0.2">
      <c r="A111" s="255">
        <f t="shared" si="1"/>
        <v>102</v>
      </c>
      <c r="B111" s="108"/>
      <c r="C111" s="73"/>
      <c r="D111" s="224"/>
      <c r="E111" s="117" t="s">
        <v>263</v>
      </c>
      <c r="F111" s="118"/>
      <c r="G111" s="78" t="s">
        <v>48</v>
      </c>
      <c r="H111" s="101" t="s">
        <v>379</v>
      </c>
      <c r="I111" s="136" t="s">
        <v>266</v>
      </c>
      <c r="J111" s="94" t="s">
        <v>57</v>
      </c>
    </row>
    <row r="112" spans="1:10" x14ac:dyDescent="0.2">
      <c r="A112" s="255">
        <f t="shared" si="1"/>
        <v>103</v>
      </c>
      <c r="B112" s="108"/>
      <c r="C112" s="73"/>
      <c r="D112" s="225" t="s">
        <v>135</v>
      </c>
      <c r="E112" s="117" t="s">
        <v>132</v>
      </c>
      <c r="F112" s="118"/>
      <c r="G112" s="78" t="s">
        <v>48</v>
      </c>
      <c r="H112" s="99" t="s">
        <v>380</v>
      </c>
      <c r="I112" s="136" t="s">
        <v>204</v>
      </c>
      <c r="J112" s="94" t="s">
        <v>57</v>
      </c>
    </row>
    <row r="113" spans="1:10" x14ac:dyDescent="0.2">
      <c r="A113" s="255">
        <f t="shared" si="1"/>
        <v>104</v>
      </c>
      <c r="B113" s="108"/>
      <c r="C113" s="73"/>
      <c r="D113" s="225"/>
      <c r="E113" s="117" t="s">
        <v>133</v>
      </c>
      <c r="F113" s="118"/>
      <c r="G113" s="78" t="s">
        <v>48</v>
      </c>
      <c r="H113" s="99" t="s">
        <v>294</v>
      </c>
      <c r="I113" s="136" t="s">
        <v>209</v>
      </c>
    </row>
    <row r="114" spans="1:10" x14ac:dyDescent="0.2">
      <c r="A114" s="255">
        <f t="shared" si="1"/>
        <v>105</v>
      </c>
      <c r="B114" s="108"/>
      <c r="C114" s="73"/>
      <c r="D114" s="224"/>
      <c r="E114" s="117" t="s">
        <v>263</v>
      </c>
      <c r="F114" s="118"/>
      <c r="G114" s="78" t="s">
        <v>48</v>
      </c>
      <c r="H114" s="101" t="s">
        <v>381</v>
      </c>
      <c r="I114" s="136" t="s">
        <v>267</v>
      </c>
      <c r="J114" s="94" t="s">
        <v>57</v>
      </c>
    </row>
    <row r="115" spans="1:10" x14ac:dyDescent="0.2">
      <c r="A115" s="255">
        <f t="shared" si="1"/>
        <v>106</v>
      </c>
      <c r="B115" s="108"/>
      <c r="C115" s="73"/>
      <c r="D115" s="225" t="s">
        <v>137</v>
      </c>
      <c r="E115" s="117" t="s">
        <v>132</v>
      </c>
      <c r="F115" s="118"/>
      <c r="G115" s="78" t="s">
        <v>48</v>
      </c>
      <c r="H115" s="99" t="s">
        <v>382</v>
      </c>
      <c r="I115" s="136" t="s">
        <v>205</v>
      </c>
      <c r="J115" s="94" t="s">
        <v>57</v>
      </c>
    </row>
    <row r="116" spans="1:10" x14ac:dyDescent="0.2">
      <c r="A116" s="255">
        <f t="shared" si="1"/>
        <v>107</v>
      </c>
      <c r="B116" s="108"/>
      <c r="C116" s="73"/>
      <c r="D116" s="225"/>
      <c r="E116" s="117" t="s">
        <v>133</v>
      </c>
      <c r="F116" s="118"/>
      <c r="G116" s="78" t="s">
        <v>48</v>
      </c>
      <c r="H116" s="99" t="s">
        <v>383</v>
      </c>
      <c r="I116" s="136" t="s">
        <v>210</v>
      </c>
    </row>
    <row r="117" spans="1:10" x14ac:dyDescent="0.2">
      <c r="A117" s="255">
        <f t="shared" si="1"/>
        <v>108</v>
      </c>
      <c r="B117" s="108"/>
      <c r="C117" s="73"/>
      <c r="D117" s="224"/>
      <c r="E117" s="117" t="s">
        <v>263</v>
      </c>
      <c r="F117" s="118"/>
      <c r="G117" s="78" t="s">
        <v>48</v>
      </c>
      <c r="H117" s="101" t="s">
        <v>384</v>
      </c>
      <c r="I117" s="136" t="s">
        <v>268</v>
      </c>
      <c r="J117" s="94" t="s">
        <v>57</v>
      </c>
    </row>
    <row r="118" spans="1:10" x14ac:dyDescent="0.2">
      <c r="A118" s="255">
        <f t="shared" si="1"/>
        <v>109</v>
      </c>
      <c r="B118" s="108"/>
      <c r="C118" s="73"/>
      <c r="D118" s="265" t="s">
        <v>311</v>
      </c>
      <c r="E118" s="117"/>
      <c r="F118" s="118"/>
      <c r="G118" s="78" t="s">
        <v>22</v>
      </c>
      <c r="H118" s="101" t="s">
        <v>173</v>
      </c>
      <c r="I118" s="136" t="s">
        <v>287</v>
      </c>
    </row>
    <row r="119" spans="1:10" x14ac:dyDescent="0.2">
      <c r="A119" s="255">
        <f t="shared" si="1"/>
        <v>110</v>
      </c>
      <c r="B119" s="108"/>
      <c r="C119" s="73"/>
      <c r="D119" s="125" t="s">
        <v>279</v>
      </c>
      <c r="E119" s="261"/>
      <c r="F119" s="262"/>
      <c r="G119" s="263" t="s">
        <v>22</v>
      </c>
      <c r="H119" s="285" t="s">
        <v>385</v>
      </c>
      <c r="I119" s="278" t="s">
        <v>280</v>
      </c>
    </row>
    <row r="120" spans="1:10" x14ac:dyDescent="0.2">
      <c r="A120" s="255">
        <f t="shared" si="1"/>
        <v>111</v>
      </c>
      <c r="B120" s="108"/>
      <c r="C120" s="73"/>
      <c r="D120" s="226" t="s">
        <v>99</v>
      </c>
      <c r="E120" s="119" t="s">
        <v>100</v>
      </c>
      <c r="F120" s="79"/>
      <c r="G120" s="78" t="s">
        <v>175</v>
      </c>
      <c r="H120" s="101">
        <v>20221211</v>
      </c>
      <c r="I120" s="136" t="s">
        <v>211</v>
      </c>
      <c r="J120" s="94" t="s">
        <v>57</v>
      </c>
    </row>
    <row r="121" spans="1:10" x14ac:dyDescent="0.2">
      <c r="A121" s="255">
        <f t="shared" si="1"/>
        <v>112</v>
      </c>
      <c r="B121" s="108"/>
      <c r="C121" s="73"/>
      <c r="D121" s="227"/>
      <c r="E121" s="117" t="s">
        <v>101</v>
      </c>
      <c r="F121" s="118"/>
      <c r="G121" s="78" t="s">
        <v>174</v>
      </c>
      <c r="H121" s="172">
        <v>10000000</v>
      </c>
      <c r="I121" s="136" t="s">
        <v>345</v>
      </c>
      <c r="J121" s="94" t="s">
        <v>57</v>
      </c>
    </row>
    <row r="122" spans="1:10" x14ac:dyDescent="0.2">
      <c r="A122" s="255">
        <f t="shared" si="1"/>
        <v>113</v>
      </c>
      <c r="B122" s="108"/>
      <c r="C122" s="73"/>
      <c r="D122" s="228" t="s">
        <v>102</v>
      </c>
      <c r="E122" s="119" t="s">
        <v>103</v>
      </c>
      <c r="F122" s="79"/>
      <c r="G122" s="78" t="s">
        <v>22</v>
      </c>
      <c r="H122" s="101" t="s">
        <v>288</v>
      </c>
      <c r="I122" s="136" t="s">
        <v>212</v>
      </c>
      <c r="J122" s="94" t="s">
        <v>57</v>
      </c>
    </row>
    <row r="123" spans="1:10" x14ac:dyDescent="0.2">
      <c r="A123" s="255">
        <f t="shared" si="1"/>
        <v>114</v>
      </c>
      <c r="B123" s="108"/>
      <c r="C123" s="73"/>
      <c r="D123" s="228"/>
      <c r="E123" s="117" t="s">
        <v>104</v>
      </c>
      <c r="F123" s="118"/>
      <c r="G123" s="78" t="s">
        <v>22</v>
      </c>
      <c r="H123" s="101" t="s">
        <v>386</v>
      </c>
      <c r="I123" s="136" t="s">
        <v>353</v>
      </c>
      <c r="J123" s="94" t="s">
        <v>57</v>
      </c>
    </row>
    <row r="124" spans="1:10" ht="13.8" thickBot="1" x14ac:dyDescent="0.25">
      <c r="A124" s="255">
        <f t="shared" si="1"/>
        <v>115</v>
      </c>
      <c r="B124" s="109"/>
      <c r="C124" s="73"/>
      <c r="D124" s="264"/>
      <c r="E124" s="102" t="s">
        <v>105</v>
      </c>
      <c r="F124" s="71"/>
      <c r="G124" s="282" t="s">
        <v>29</v>
      </c>
      <c r="H124" s="112">
        <v>202502</v>
      </c>
      <c r="I124" s="235" t="s">
        <v>216</v>
      </c>
      <c r="J124" s="94" t="s">
        <v>57</v>
      </c>
    </row>
    <row r="125" spans="1:10" ht="13.8" thickBot="1" x14ac:dyDescent="0.25">
      <c r="A125" s="255">
        <f t="shared" si="1"/>
        <v>116</v>
      </c>
      <c r="B125" s="107" t="s">
        <v>147</v>
      </c>
      <c r="C125" s="75" t="s">
        <v>108</v>
      </c>
      <c r="D125" s="24"/>
      <c r="E125" s="23"/>
      <c r="F125" s="283"/>
      <c r="G125" s="284" t="s">
        <v>174</v>
      </c>
      <c r="H125" s="241">
        <v>400000000</v>
      </c>
      <c r="I125" s="236" t="s">
        <v>220</v>
      </c>
      <c r="J125" s="94" t="s">
        <v>57</v>
      </c>
    </row>
    <row r="126" spans="1:10" x14ac:dyDescent="0.2">
      <c r="A126" s="255">
        <f t="shared" si="1"/>
        <v>117</v>
      </c>
      <c r="B126" s="108"/>
      <c r="C126" s="134" t="s">
        <v>116</v>
      </c>
      <c r="D126" s="90" t="s">
        <v>148</v>
      </c>
      <c r="E126" s="115"/>
      <c r="F126" s="116"/>
      <c r="G126" s="173" t="s">
        <v>174</v>
      </c>
      <c r="H126" s="172">
        <v>100000000</v>
      </c>
      <c r="I126" s="301" t="s">
        <v>219</v>
      </c>
      <c r="J126" s="94" t="s">
        <v>57</v>
      </c>
    </row>
    <row r="127" spans="1:10" x14ac:dyDescent="0.2">
      <c r="A127" s="255">
        <f t="shared" si="1"/>
        <v>118</v>
      </c>
      <c r="B127" s="108"/>
      <c r="C127" s="131"/>
      <c r="D127" s="84" t="s">
        <v>149</v>
      </c>
      <c r="E127" s="119" t="s">
        <v>154</v>
      </c>
      <c r="F127" s="79"/>
      <c r="G127" s="78" t="s">
        <v>22</v>
      </c>
      <c r="H127" s="101" t="s">
        <v>289</v>
      </c>
      <c r="I127" s="136" t="s">
        <v>250</v>
      </c>
      <c r="J127" s="94" t="s">
        <v>57</v>
      </c>
    </row>
    <row r="128" spans="1:10" x14ac:dyDescent="0.2">
      <c r="A128" s="255">
        <f t="shared" si="1"/>
        <v>119</v>
      </c>
      <c r="B128" s="108"/>
      <c r="C128" s="131"/>
      <c r="D128" s="85"/>
      <c r="E128" s="119" t="s">
        <v>214</v>
      </c>
      <c r="F128" s="79"/>
      <c r="G128" s="78" t="s">
        <v>30</v>
      </c>
      <c r="H128" s="101">
        <v>10</v>
      </c>
      <c r="I128" s="136" t="s">
        <v>218</v>
      </c>
      <c r="J128" s="94" t="s">
        <v>57</v>
      </c>
    </row>
    <row r="129" spans="1:10" x14ac:dyDescent="0.2">
      <c r="A129" s="255">
        <f t="shared" si="1"/>
        <v>120</v>
      </c>
      <c r="B129" s="108"/>
      <c r="C129" s="131"/>
      <c r="D129" s="86"/>
      <c r="E129" s="119" t="s">
        <v>155</v>
      </c>
      <c r="F129" s="79"/>
      <c r="G129" s="78" t="s">
        <v>22</v>
      </c>
      <c r="H129" s="101" t="s">
        <v>290</v>
      </c>
      <c r="I129" s="136" t="s">
        <v>217</v>
      </c>
      <c r="J129" s="94" t="s">
        <v>57</v>
      </c>
    </row>
    <row r="130" spans="1:10" x14ac:dyDescent="0.2">
      <c r="A130" s="255">
        <f t="shared" si="1"/>
        <v>121</v>
      </c>
      <c r="B130" s="108"/>
      <c r="C130" s="131"/>
      <c r="D130" s="85" t="s">
        <v>150</v>
      </c>
      <c r="E130" s="119" t="s">
        <v>154</v>
      </c>
      <c r="F130" s="79"/>
      <c r="G130" s="78" t="s">
        <v>22</v>
      </c>
      <c r="H130" s="101" t="s">
        <v>291</v>
      </c>
      <c r="I130" s="136" t="s">
        <v>251</v>
      </c>
      <c r="J130" s="94" t="s">
        <v>57</v>
      </c>
    </row>
    <row r="131" spans="1:10" x14ac:dyDescent="0.2">
      <c r="A131" s="255">
        <f t="shared" si="1"/>
        <v>122</v>
      </c>
      <c r="B131" s="108"/>
      <c r="C131" s="131"/>
      <c r="D131" s="85"/>
      <c r="E131" s="119" t="s">
        <v>214</v>
      </c>
      <c r="F131" s="79"/>
      <c r="G131" s="78" t="s">
        <v>30</v>
      </c>
      <c r="H131" s="101">
        <v>20</v>
      </c>
      <c r="I131" s="136" t="s">
        <v>218</v>
      </c>
      <c r="J131" s="94" t="s">
        <v>57</v>
      </c>
    </row>
    <row r="132" spans="1:10" x14ac:dyDescent="0.2">
      <c r="A132" s="255">
        <f t="shared" si="1"/>
        <v>123</v>
      </c>
      <c r="B132" s="108"/>
      <c r="C132" s="131"/>
      <c r="D132" s="86"/>
      <c r="E132" s="119" t="s">
        <v>155</v>
      </c>
      <c r="F132" s="79"/>
      <c r="G132" s="78" t="s">
        <v>22</v>
      </c>
      <c r="H132" s="101" t="s">
        <v>290</v>
      </c>
      <c r="I132" s="136" t="s">
        <v>217</v>
      </c>
      <c r="J132" s="94" t="s">
        <v>57</v>
      </c>
    </row>
    <row r="133" spans="1:10" x14ac:dyDescent="0.2">
      <c r="A133" s="255">
        <f t="shared" si="1"/>
        <v>124</v>
      </c>
      <c r="B133" s="108"/>
      <c r="C133" s="131"/>
      <c r="D133" s="85" t="s">
        <v>151</v>
      </c>
      <c r="E133" s="119" t="s">
        <v>154</v>
      </c>
      <c r="F133" s="79"/>
      <c r="G133" s="78" t="s">
        <v>22</v>
      </c>
      <c r="H133" s="101" t="s">
        <v>292</v>
      </c>
      <c r="I133" s="136" t="s">
        <v>252</v>
      </c>
      <c r="J133" s="94" t="s">
        <v>57</v>
      </c>
    </row>
    <row r="134" spans="1:10" x14ac:dyDescent="0.2">
      <c r="A134" s="255">
        <f t="shared" si="1"/>
        <v>125</v>
      </c>
      <c r="B134" s="108"/>
      <c r="C134" s="131"/>
      <c r="D134" s="85"/>
      <c r="E134" s="119" t="s">
        <v>214</v>
      </c>
      <c r="F134" s="79"/>
      <c r="G134" s="78" t="s">
        <v>30</v>
      </c>
      <c r="H134" s="101">
        <v>20</v>
      </c>
      <c r="I134" s="136" t="s">
        <v>218</v>
      </c>
      <c r="J134" s="94" t="s">
        <v>57</v>
      </c>
    </row>
    <row r="135" spans="1:10" x14ac:dyDescent="0.2">
      <c r="A135" s="255">
        <f t="shared" si="1"/>
        <v>126</v>
      </c>
      <c r="B135" s="108"/>
      <c r="C135" s="131"/>
      <c r="D135" s="86"/>
      <c r="E135" s="119" t="s">
        <v>155</v>
      </c>
      <c r="F135" s="79"/>
      <c r="G135" s="78" t="s">
        <v>22</v>
      </c>
      <c r="H135" s="101" t="s">
        <v>290</v>
      </c>
      <c r="I135" s="136" t="s">
        <v>217</v>
      </c>
      <c r="J135" s="94" t="s">
        <v>57</v>
      </c>
    </row>
    <row r="136" spans="1:10" x14ac:dyDescent="0.2">
      <c r="A136" s="255">
        <f t="shared" si="1"/>
        <v>127</v>
      </c>
      <c r="B136" s="108"/>
      <c r="C136" s="131"/>
      <c r="D136" s="85" t="s">
        <v>152</v>
      </c>
      <c r="E136" s="119" t="s">
        <v>154</v>
      </c>
      <c r="F136" s="79"/>
      <c r="G136" s="78" t="s">
        <v>22</v>
      </c>
      <c r="H136" s="101" t="s">
        <v>293</v>
      </c>
      <c r="I136" s="136" t="s">
        <v>253</v>
      </c>
      <c r="J136" s="94" t="s">
        <v>57</v>
      </c>
    </row>
    <row r="137" spans="1:10" x14ac:dyDescent="0.2">
      <c r="A137" s="255">
        <f t="shared" si="1"/>
        <v>128</v>
      </c>
      <c r="B137" s="108"/>
      <c r="C137" s="131"/>
      <c r="D137" s="85"/>
      <c r="E137" s="119" t="s">
        <v>214</v>
      </c>
      <c r="F137" s="79"/>
      <c r="G137" s="78" t="s">
        <v>30</v>
      </c>
      <c r="H137" s="101">
        <v>20</v>
      </c>
      <c r="I137" s="136" t="s">
        <v>218</v>
      </c>
      <c r="J137" s="94" t="s">
        <v>57</v>
      </c>
    </row>
    <row r="138" spans="1:10" x14ac:dyDescent="0.2">
      <c r="A138" s="255">
        <f t="shared" si="1"/>
        <v>129</v>
      </c>
      <c r="B138" s="108"/>
      <c r="C138" s="131"/>
      <c r="D138" s="86"/>
      <c r="E138" s="119" t="s">
        <v>155</v>
      </c>
      <c r="F138" s="79"/>
      <c r="G138" s="78" t="s">
        <v>22</v>
      </c>
      <c r="H138" s="101" t="s">
        <v>290</v>
      </c>
      <c r="I138" s="136" t="s">
        <v>217</v>
      </c>
      <c r="J138" s="94" t="s">
        <v>57</v>
      </c>
    </row>
    <row r="139" spans="1:10" x14ac:dyDescent="0.2">
      <c r="A139" s="255">
        <f t="shared" ref="A139:A165" si="2">ROW()-9</f>
        <v>130</v>
      </c>
      <c r="B139" s="108"/>
      <c r="C139" s="131"/>
      <c r="D139" s="85" t="s">
        <v>153</v>
      </c>
      <c r="E139" s="119" t="s">
        <v>154</v>
      </c>
      <c r="F139" s="79"/>
      <c r="G139" s="78" t="s">
        <v>22</v>
      </c>
      <c r="H139" s="101" t="s">
        <v>294</v>
      </c>
      <c r="I139" s="136" t="s">
        <v>254</v>
      </c>
      <c r="J139" s="94" t="s">
        <v>57</v>
      </c>
    </row>
    <row r="140" spans="1:10" x14ac:dyDescent="0.2">
      <c r="A140" s="255">
        <f t="shared" si="2"/>
        <v>131</v>
      </c>
      <c r="B140" s="108"/>
      <c r="C140" s="131"/>
      <c r="D140" s="85"/>
      <c r="E140" s="119" t="s">
        <v>214</v>
      </c>
      <c r="F140" s="79"/>
      <c r="G140" s="78" t="s">
        <v>30</v>
      </c>
      <c r="H140" s="101">
        <v>30</v>
      </c>
      <c r="I140" s="136" t="s">
        <v>218</v>
      </c>
      <c r="J140" s="94" t="s">
        <v>57</v>
      </c>
    </row>
    <row r="141" spans="1:10" ht="13.8" thickBot="1" x14ac:dyDescent="0.25">
      <c r="A141" s="255">
        <f t="shared" si="2"/>
        <v>132</v>
      </c>
      <c r="B141" s="108"/>
      <c r="C141" s="133"/>
      <c r="D141" s="229"/>
      <c r="E141" s="174" t="s">
        <v>155</v>
      </c>
      <c r="F141" s="175"/>
      <c r="G141" s="170" t="s">
        <v>22</v>
      </c>
      <c r="H141" s="104" t="s">
        <v>290</v>
      </c>
      <c r="I141" s="300" t="s">
        <v>217</v>
      </c>
      <c r="J141" s="94" t="s">
        <v>57</v>
      </c>
    </row>
    <row r="142" spans="1:10" x14ac:dyDescent="0.2">
      <c r="A142" s="255">
        <f t="shared" si="2"/>
        <v>133</v>
      </c>
      <c r="B142" s="108"/>
      <c r="C142" s="131" t="s">
        <v>119</v>
      </c>
      <c r="D142" s="93" t="s">
        <v>120</v>
      </c>
      <c r="E142" s="62"/>
      <c r="F142" s="71"/>
      <c r="G142" s="77" t="s">
        <v>174</v>
      </c>
      <c r="H142" s="169">
        <v>300000000</v>
      </c>
      <c r="I142" s="303" t="s">
        <v>221</v>
      </c>
      <c r="J142" s="94" t="s">
        <v>57</v>
      </c>
    </row>
    <row r="143" spans="1:10" x14ac:dyDescent="0.2">
      <c r="A143" s="255">
        <f t="shared" si="2"/>
        <v>134</v>
      </c>
      <c r="B143" s="108"/>
      <c r="C143" s="131"/>
      <c r="D143" s="91" t="s">
        <v>121</v>
      </c>
      <c r="E143" s="25" t="s">
        <v>121</v>
      </c>
      <c r="F143" s="171"/>
      <c r="G143" s="78" t="s">
        <v>22</v>
      </c>
      <c r="H143" s="101" t="s">
        <v>296</v>
      </c>
      <c r="I143" s="136" t="s">
        <v>222</v>
      </c>
      <c r="J143" s="94" t="s">
        <v>57</v>
      </c>
    </row>
    <row r="144" spans="1:10" x14ac:dyDescent="0.2">
      <c r="A144" s="255">
        <f t="shared" si="2"/>
        <v>135</v>
      </c>
      <c r="B144" s="108"/>
      <c r="C144" s="131"/>
      <c r="D144" s="92"/>
      <c r="E144" s="25" t="s">
        <v>176</v>
      </c>
      <c r="F144" s="171"/>
      <c r="G144" s="78" t="s">
        <v>22</v>
      </c>
      <c r="H144" s="101" t="s">
        <v>297</v>
      </c>
      <c r="I144" s="136" t="s">
        <v>223</v>
      </c>
      <c r="J144" s="94" t="s">
        <v>57</v>
      </c>
    </row>
    <row r="145" spans="1:10" x14ac:dyDescent="0.2">
      <c r="A145" s="255">
        <f t="shared" si="2"/>
        <v>136</v>
      </c>
      <c r="B145" s="108"/>
      <c r="C145" s="131"/>
      <c r="D145" s="92"/>
      <c r="E145" s="127" t="s">
        <v>122</v>
      </c>
      <c r="F145" s="128"/>
      <c r="G145" s="78" t="s">
        <v>22</v>
      </c>
      <c r="H145" s="101" t="s">
        <v>180</v>
      </c>
      <c r="I145" s="136" t="s">
        <v>224</v>
      </c>
      <c r="J145" s="94" t="s">
        <v>57</v>
      </c>
    </row>
    <row r="146" spans="1:10" x14ac:dyDescent="0.2">
      <c r="A146" s="255">
        <f t="shared" si="2"/>
        <v>137</v>
      </c>
      <c r="B146" s="108"/>
      <c r="C146" s="132"/>
      <c r="D146" s="84" t="s">
        <v>123</v>
      </c>
      <c r="E146" s="87" t="s">
        <v>156</v>
      </c>
      <c r="F146" s="129" t="s">
        <v>154</v>
      </c>
      <c r="G146" s="78" t="s">
        <v>22</v>
      </c>
      <c r="H146" s="101" t="s">
        <v>295</v>
      </c>
      <c r="I146" s="136" t="s">
        <v>225</v>
      </c>
      <c r="J146" s="94" t="s">
        <v>57</v>
      </c>
    </row>
    <row r="147" spans="1:10" x14ac:dyDescent="0.2">
      <c r="A147" s="255">
        <f t="shared" si="2"/>
        <v>138</v>
      </c>
      <c r="B147" s="108"/>
      <c r="C147" s="132"/>
      <c r="D147" s="85"/>
      <c r="E147" s="89"/>
      <c r="F147" s="129" t="s">
        <v>157</v>
      </c>
      <c r="G147" s="78" t="s">
        <v>164</v>
      </c>
      <c r="H147" s="101">
        <v>100</v>
      </c>
      <c r="I147" s="136" t="s">
        <v>230</v>
      </c>
    </row>
    <row r="148" spans="1:10" ht="26.4" x14ac:dyDescent="0.2">
      <c r="A148" s="255">
        <f t="shared" si="2"/>
        <v>139</v>
      </c>
      <c r="B148" s="108"/>
      <c r="C148" s="132"/>
      <c r="D148" s="85"/>
      <c r="E148" s="88"/>
      <c r="F148" s="74" t="s">
        <v>336</v>
      </c>
      <c r="G148" s="78" t="s">
        <v>48</v>
      </c>
      <c r="H148" s="101" t="s">
        <v>387</v>
      </c>
      <c r="I148" s="136" t="s">
        <v>337</v>
      </c>
      <c r="J148" s="94" t="s">
        <v>57</v>
      </c>
    </row>
    <row r="149" spans="1:10" x14ac:dyDescent="0.2">
      <c r="A149" s="255">
        <f t="shared" si="2"/>
        <v>140</v>
      </c>
      <c r="B149" s="108"/>
      <c r="C149" s="132"/>
      <c r="D149" s="85"/>
      <c r="E149" s="89" t="s">
        <v>158</v>
      </c>
      <c r="F149" s="74" t="s">
        <v>154</v>
      </c>
      <c r="G149" s="78" t="s">
        <v>22</v>
      </c>
      <c r="H149" s="101"/>
      <c r="I149" s="136" t="s">
        <v>226</v>
      </c>
      <c r="J149" s="94" t="s">
        <v>57</v>
      </c>
    </row>
    <row r="150" spans="1:10" x14ac:dyDescent="0.2">
      <c r="A150" s="255">
        <f t="shared" si="2"/>
        <v>141</v>
      </c>
      <c r="B150" s="108"/>
      <c r="C150" s="132"/>
      <c r="D150" s="85"/>
      <c r="E150" s="89"/>
      <c r="F150" s="74" t="s">
        <v>157</v>
      </c>
      <c r="G150" s="78" t="s">
        <v>164</v>
      </c>
      <c r="H150" s="101"/>
      <c r="I150" s="136" t="s">
        <v>230</v>
      </c>
    </row>
    <row r="151" spans="1:10" ht="26.4" x14ac:dyDescent="0.2">
      <c r="A151" s="255">
        <f t="shared" si="2"/>
        <v>142</v>
      </c>
      <c r="B151" s="108"/>
      <c r="C151" s="132"/>
      <c r="D151" s="85"/>
      <c r="E151" s="88"/>
      <c r="F151" s="74" t="s">
        <v>336</v>
      </c>
      <c r="G151" s="78" t="s">
        <v>48</v>
      </c>
      <c r="H151" s="101"/>
      <c r="I151" s="136" t="s">
        <v>337</v>
      </c>
      <c r="J151" s="94" t="s">
        <v>57</v>
      </c>
    </row>
    <row r="152" spans="1:10" x14ac:dyDescent="0.2">
      <c r="A152" s="255">
        <f t="shared" si="2"/>
        <v>143</v>
      </c>
      <c r="B152" s="108"/>
      <c r="C152" s="132"/>
      <c r="D152" s="85"/>
      <c r="E152" s="89" t="s">
        <v>159</v>
      </c>
      <c r="F152" s="74" t="s">
        <v>154</v>
      </c>
      <c r="G152" s="78" t="s">
        <v>22</v>
      </c>
      <c r="H152" s="101"/>
      <c r="I152" s="136" t="s">
        <v>227</v>
      </c>
      <c r="J152" s="94" t="s">
        <v>57</v>
      </c>
    </row>
    <row r="153" spans="1:10" x14ac:dyDescent="0.2">
      <c r="A153" s="255">
        <f t="shared" si="2"/>
        <v>144</v>
      </c>
      <c r="B153" s="108"/>
      <c r="C153" s="132"/>
      <c r="D153" s="85"/>
      <c r="E153" s="89"/>
      <c r="F153" s="74" t="s">
        <v>157</v>
      </c>
      <c r="G153" s="78" t="s">
        <v>164</v>
      </c>
      <c r="H153" s="101"/>
      <c r="I153" s="136" t="s">
        <v>230</v>
      </c>
    </row>
    <row r="154" spans="1:10" ht="26.4" x14ac:dyDescent="0.2">
      <c r="A154" s="255">
        <f t="shared" si="2"/>
        <v>145</v>
      </c>
      <c r="B154" s="108"/>
      <c r="C154" s="132"/>
      <c r="D154" s="85"/>
      <c r="E154" s="88"/>
      <c r="F154" s="74" t="s">
        <v>336</v>
      </c>
      <c r="G154" s="78" t="s">
        <v>48</v>
      </c>
      <c r="H154" s="101"/>
      <c r="I154" s="136" t="s">
        <v>337</v>
      </c>
      <c r="J154" s="94" t="s">
        <v>57</v>
      </c>
    </row>
    <row r="155" spans="1:10" x14ac:dyDescent="0.2">
      <c r="A155" s="255">
        <f t="shared" si="2"/>
        <v>146</v>
      </c>
      <c r="B155" s="108"/>
      <c r="C155" s="132"/>
      <c r="D155" s="85"/>
      <c r="E155" s="89" t="s">
        <v>160</v>
      </c>
      <c r="F155" s="74" t="s">
        <v>154</v>
      </c>
      <c r="G155" s="78" t="s">
        <v>22</v>
      </c>
      <c r="H155" s="101"/>
      <c r="I155" s="136" t="s">
        <v>228</v>
      </c>
      <c r="J155" s="94" t="s">
        <v>57</v>
      </c>
    </row>
    <row r="156" spans="1:10" x14ac:dyDescent="0.2">
      <c r="A156" s="255">
        <f t="shared" si="2"/>
        <v>147</v>
      </c>
      <c r="B156" s="108"/>
      <c r="C156" s="132"/>
      <c r="D156" s="85"/>
      <c r="E156" s="89"/>
      <c r="F156" s="74" t="s">
        <v>157</v>
      </c>
      <c r="G156" s="78" t="s">
        <v>164</v>
      </c>
      <c r="H156" s="101"/>
      <c r="I156" s="136" t="s">
        <v>230</v>
      </c>
    </row>
    <row r="157" spans="1:10" ht="26.4" x14ac:dyDescent="0.2">
      <c r="A157" s="255">
        <f t="shared" si="2"/>
        <v>148</v>
      </c>
      <c r="B157" s="108"/>
      <c r="C157" s="132"/>
      <c r="D157" s="85"/>
      <c r="E157" s="88"/>
      <c r="F157" s="74" t="s">
        <v>336</v>
      </c>
      <c r="G157" s="78" t="s">
        <v>48</v>
      </c>
      <c r="H157" s="101"/>
      <c r="I157" s="136" t="s">
        <v>337</v>
      </c>
      <c r="J157" s="94" t="s">
        <v>57</v>
      </c>
    </row>
    <row r="158" spans="1:10" x14ac:dyDescent="0.2">
      <c r="A158" s="255">
        <f t="shared" si="2"/>
        <v>149</v>
      </c>
      <c r="B158" s="108"/>
      <c r="C158" s="132"/>
      <c r="D158" s="85"/>
      <c r="E158" s="89" t="s">
        <v>161</v>
      </c>
      <c r="F158" s="74" t="s">
        <v>154</v>
      </c>
      <c r="G158" s="78" t="s">
        <v>22</v>
      </c>
      <c r="H158" s="101"/>
      <c r="I158" s="136" t="s">
        <v>229</v>
      </c>
      <c r="J158" s="94" t="s">
        <v>57</v>
      </c>
    </row>
    <row r="159" spans="1:10" x14ac:dyDescent="0.2">
      <c r="A159" s="255">
        <f t="shared" si="2"/>
        <v>150</v>
      </c>
      <c r="B159" s="108"/>
      <c r="C159" s="132"/>
      <c r="D159" s="85"/>
      <c r="E159" s="89"/>
      <c r="F159" s="129" t="s">
        <v>157</v>
      </c>
      <c r="G159" s="78" t="s">
        <v>164</v>
      </c>
      <c r="H159" s="101"/>
      <c r="I159" s="136" t="s">
        <v>230</v>
      </c>
    </row>
    <row r="160" spans="1:10" ht="26.4" x14ac:dyDescent="0.2">
      <c r="A160" s="255">
        <f t="shared" si="2"/>
        <v>151</v>
      </c>
      <c r="B160" s="108"/>
      <c r="C160" s="132"/>
      <c r="D160" s="85"/>
      <c r="E160" s="88"/>
      <c r="F160" s="129" t="s">
        <v>336</v>
      </c>
      <c r="G160" s="78" t="s">
        <v>48</v>
      </c>
      <c r="H160" s="101"/>
      <c r="I160" s="136" t="s">
        <v>337</v>
      </c>
      <c r="J160" s="94" t="s">
        <v>57</v>
      </c>
    </row>
    <row r="161" spans="1:10" x14ac:dyDescent="0.2">
      <c r="A161" s="255">
        <f t="shared" si="2"/>
        <v>152</v>
      </c>
      <c r="B161" s="108"/>
      <c r="C161" s="242"/>
      <c r="D161" s="84" t="s">
        <v>124</v>
      </c>
      <c r="E161" s="243" t="s">
        <v>125</v>
      </c>
      <c r="F161" s="79"/>
      <c r="G161" s="78" t="s">
        <v>22</v>
      </c>
      <c r="H161" s="101"/>
      <c r="I161" s="136" t="s">
        <v>231</v>
      </c>
      <c r="J161" s="94" t="s">
        <v>57</v>
      </c>
    </row>
    <row r="162" spans="1:10" x14ac:dyDescent="0.2">
      <c r="A162" s="255">
        <f t="shared" si="2"/>
        <v>153</v>
      </c>
      <c r="B162" s="108"/>
      <c r="C162" s="242"/>
      <c r="D162" s="85"/>
      <c r="E162" s="130" t="s">
        <v>126</v>
      </c>
      <c r="F162" s="118"/>
      <c r="G162" s="78" t="s">
        <v>22</v>
      </c>
      <c r="H162" s="101"/>
      <c r="I162" s="136" t="s">
        <v>232</v>
      </c>
      <c r="J162" s="94" t="s">
        <v>57</v>
      </c>
    </row>
    <row r="163" spans="1:10" x14ac:dyDescent="0.2">
      <c r="A163" s="255">
        <f t="shared" si="2"/>
        <v>154</v>
      </c>
      <c r="B163" s="108"/>
      <c r="C163" s="242"/>
      <c r="D163" s="86"/>
      <c r="E163" s="130" t="s">
        <v>162</v>
      </c>
      <c r="F163" s="118"/>
      <c r="G163" s="78" t="s">
        <v>22</v>
      </c>
      <c r="H163" s="101"/>
      <c r="I163" s="136" t="s">
        <v>233</v>
      </c>
      <c r="J163" s="94" t="s">
        <v>57</v>
      </c>
    </row>
    <row r="164" spans="1:10" x14ac:dyDescent="0.2">
      <c r="A164" s="255">
        <f t="shared" si="2"/>
        <v>155</v>
      </c>
      <c r="B164" s="108"/>
      <c r="C164" s="132"/>
      <c r="D164" s="85" t="s">
        <v>111</v>
      </c>
      <c r="E164" s="121" t="s">
        <v>112</v>
      </c>
      <c r="F164" s="118"/>
      <c r="G164" s="78" t="s">
        <v>22</v>
      </c>
      <c r="H164" s="101" t="s">
        <v>388</v>
      </c>
      <c r="I164" s="136" t="s">
        <v>234</v>
      </c>
      <c r="J164" s="94" t="s">
        <v>57</v>
      </c>
    </row>
    <row r="165" spans="1:10" x14ac:dyDescent="0.2">
      <c r="A165" s="255">
        <f t="shared" si="2"/>
        <v>156</v>
      </c>
      <c r="B165" s="108"/>
      <c r="C165" s="132"/>
      <c r="D165" s="85"/>
      <c r="E165" s="121" t="s">
        <v>113</v>
      </c>
      <c r="F165" s="118"/>
      <c r="G165" s="78" t="s">
        <v>22</v>
      </c>
      <c r="H165" s="101" t="s">
        <v>389</v>
      </c>
      <c r="I165" s="136" t="s">
        <v>235</v>
      </c>
      <c r="J165" s="94" t="s">
        <v>57</v>
      </c>
    </row>
    <row r="166" spans="1:10" ht="13.8" thickBot="1" x14ac:dyDescent="0.25">
      <c r="A166" s="244">
        <f t="shared" ref="A166" si="3">ROW()-9</f>
        <v>157</v>
      </c>
      <c r="B166" s="109"/>
      <c r="C166" s="133"/>
      <c r="D166" s="126"/>
      <c r="E166" s="102" t="s">
        <v>111</v>
      </c>
      <c r="F166" s="110"/>
      <c r="G166" s="170" t="s">
        <v>174</v>
      </c>
      <c r="H166" s="169">
        <v>10000000</v>
      </c>
      <c r="I166" s="300" t="s">
        <v>236</v>
      </c>
      <c r="J166" s="94" t="s">
        <v>57</v>
      </c>
    </row>
    <row r="167" spans="1:10" x14ac:dyDescent="0.2">
      <c r="A167" s="65" t="s">
        <v>19</v>
      </c>
      <c r="B167" s="70" t="s">
        <v>19</v>
      </c>
      <c r="C167" s="64" t="s">
        <v>19</v>
      </c>
      <c r="D167" s="64" t="s">
        <v>19</v>
      </c>
      <c r="E167" s="70" t="s">
        <v>19</v>
      </c>
      <c r="F167" s="70"/>
      <c r="G167" s="70" t="s">
        <v>19</v>
      </c>
      <c r="H167" s="70" t="s">
        <v>19</v>
      </c>
      <c r="I167" s="65" t="s">
        <v>19</v>
      </c>
      <c r="J167" s="94" t="s">
        <v>57</v>
      </c>
    </row>
  </sheetData>
  <sheetProtection algorithmName="SHA-512" hashValue="yDeqLqK3jaBLH3sYgIpEWKif5ummrsdxmnUhkl4NRvLecd3LPcjdY7c+tj4HBnS6WJgLUQKlsIAhiiVTn7bSyg==" saltValue="vQKULR3hvVh/sXwONcBbVQ==" spinCount="100000" sheet="1" objects="1" scenarios="1"/>
  <dataConsolidate/>
  <phoneticPr fontId="1"/>
  <conditionalFormatting sqref="C19:I56">
    <cfRule type="expression" dxfId="17" priority="3">
      <formula>$H$10="単一事業者による参加登録"</formula>
    </cfRule>
  </conditionalFormatting>
  <conditionalFormatting sqref="D78:I78">
    <cfRule type="expression" dxfId="16" priority="2">
      <formula>NOT($H$75&amp;$H$76&amp;$H$77="リプレース水力一般_流込式")</formula>
    </cfRule>
  </conditionalFormatting>
  <conditionalFormatting sqref="E144:I144">
    <cfRule type="expression" dxfId="15" priority="6">
      <formula>OR($H$143="プロジェクトファイナンス",$H$143="コーポレートファイナンス")</formula>
    </cfRule>
  </conditionalFormatting>
  <conditionalFormatting sqref="D119:I119">
    <cfRule type="expression" dxfId="14" priority="5">
      <formula>$H$118="なし"</formula>
    </cfRule>
  </conditionalFormatting>
  <conditionalFormatting sqref="D103:I117">
    <cfRule type="expression" dxfId="13" priority="4">
      <formula>$H$101="なし"</formula>
    </cfRule>
  </conditionalFormatting>
  <conditionalFormatting sqref="C11:I18">
    <cfRule type="expression" dxfId="12" priority="1">
      <formula>$H$10="コンソーシアムによる参加登録"</formula>
    </cfRule>
  </conditionalFormatting>
  <dataValidations count="23">
    <dataValidation type="textLength" imeMode="disabled" operator="equal" allowBlank="1" showInputMessage="1" showErrorMessage="1" sqref="H119" xr:uid="{6166B0DB-CA7D-4D2D-8696-427611706AA8}">
      <formula1>10</formula1>
    </dataValidation>
    <dataValidation type="textLength" imeMode="disabled" operator="equal" allowBlank="1" showInputMessage="1" showErrorMessage="1" errorTitle="無効な入力" error="半角英数字10桁で入力してください" sqref="H61 H105 H108 H111 H114 H117" xr:uid="{6D8C3A4B-4114-42AD-A8D3-AC0ED969B94D}">
      <formula1>10</formula1>
    </dataValidation>
    <dataValidation type="textLength" imeMode="halfAlpha" operator="equal" allowBlank="1" showInputMessage="1" showErrorMessage="1" errorTitle="無効な入力" error="半角英数字4桁で入力してください" sqref="H11 H103 H106 H109 H112 H115 H20" xr:uid="{D8C2AEF6-7418-4A95-894A-B928F8C3B442}">
      <formula1>4</formula1>
    </dataValidation>
    <dataValidation type="list" allowBlank="1" showInputMessage="1" showErrorMessage="1" sqref="H118" xr:uid="{EF5126EC-6E46-4125-918D-FB6ECB34E4A8}">
      <formula1>"あり,なし"</formula1>
    </dataValidation>
    <dataValidation type="custom" allowBlank="1" showInputMessage="1" showErrorMessage="1" sqref="H82" xr:uid="{CB994FE9-1599-4CD0-B8C3-C16E76B4F836}">
      <formula1>$H$81-$H$82-$H$83</formula1>
    </dataValidation>
    <dataValidation type="custom" allowBlank="1" showInputMessage="1" showErrorMessage="1" errorTitle="無効な入力" error="13桁の半角数字を入力してください" sqref="H65" xr:uid="{124A4A86-7F5B-46DC-B101-D335E7CD80ED}">
      <formula1>AND(ISNUMBER(H65),LEN(H65)=13)</formula1>
    </dataValidation>
    <dataValidation type="list" allowBlank="1" showInputMessage="1" showErrorMessage="1" sqref="H122" xr:uid="{79FEDFDF-1563-4F69-8BC2-568EED312AB5}">
      <formula1>"必要,不要"</formula1>
    </dataValidation>
    <dataValidation type="whole" operator="greaterThanOrEqual" allowBlank="1" showInputMessage="1" showErrorMessage="1" errorTitle="無効な入力" error="0以上の整数を入力してください" sqref="H121 H125:H126" xr:uid="{F0ED3C03-035C-4C81-8142-A4E2CBD56A5F}">
      <formula1>0</formula1>
    </dataValidation>
    <dataValidation type="custom" operator="greaterThanOrEqual" allowBlank="1" showInputMessage="1" showErrorMessage="1" errorTitle="無効な入力" error="YYYYMMDD形式で入力してください" sqref="H120" xr:uid="{A68752A0-8A76-4EC3-8239-5E501FBF12FD}">
      <formula1>AND(LEN(H120)=8,TEXT(H120,"0000!/00!/00"))</formula1>
    </dataValidation>
    <dataValidation type="whole" operator="greaterThanOrEqual" allowBlank="1" showInputMessage="1" showErrorMessage="1" errorTitle="無効な入力" error="0以上の整数値を入力してください" sqref="H142 H166" xr:uid="{B62C698B-2E9D-46CC-B661-AEF940D62DD2}">
      <formula1>0</formula1>
    </dataValidation>
    <dataValidation type="list" allowBlank="1" showInputMessage="1" showErrorMessage="1" sqref="H78" xr:uid="{2C5BD814-B971-46F1-92C6-781DE9B84F16}">
      <formula1>INDIRECT(H75&amp;H76&amp;H77)</formula1>
    </dataValidation>
    <dataValidation type="list" allowBlank="1" showInputMessage="1" showErrorMessage="1" sqref="H77" xr:uid="{AE7A20EF-C330-4797-8602-F2BE96600BA5}">
      <formula1>INDIRECT(H76)</formula1>
    </dataValidation>
    <dataValidation type="textLength" imeMode="halfAlpha" allowBlank="1" showInputMessage="1" showErrorMessage="1" errorTitle="無効な入力" error="半角英数字5桁で入力してください" sqref="H71" xr:uid="{FF96C280-9FE3-419C-AF72-78EF3E3658D8}">
      <formula1>5</formula1>
      <formula2>5</formula2>
    </dataValidation>
    <dataValidation type="decimal" allowBlank="1" showInputMessage="1" showErrorMessage="1" errorTitle="無効な入力" error="0以上100以下の数値(整数または小数点を含む数)を入力してください。" sqref="H28:H29 H37:H38 H46:H47 H55:H56 H128 H131 H134 H137 H140" xr:uid="{8C219671-5E0F-4BCE-8A70-8C05505A3C49}">
      <formula1>0</formula1>
      <formula2>100</formula2>
    </dataValidation>
    <dataValidation type="list" allowBlank="1" showInputMessage="1" showErrorMessage="1" sqref="H10" xr:uid="{3E62AF66-0CF1-42B5-B88D-772211B8B313}">
      <formula1>"単一事業者による参加登録,コンソーシアムによる参加登録"</formula1>
    </dataValidation>
    <dataValidation type="whole" allowBlank="1" showInputMessage="1" showErrorMessage="1" errorTitle="無効な入力" error="13桁の数字で入力してください" sqref="H14 H23 H32 H41 H50" xr:uid="{A3A76432-5BDB-456D-9A3A-477BE23683E4}">
      <formula1>1000000000000</formula1>
      <formula2>9999999999999</formula2>
    </dataValidation>
    <dataValidation type="list" allowBlank="1" showInputMessage="1" showErrorMessage="1" sqref="H143" xr:uid="{8A122A24-7E87-4BD0-A877-C933DB477513}">
      <formula1>"プロジェクトファイナンス,コーポレートファイナンス,その他"</formula1>
    </dataValidation>
    <dataValidation type="textLength" operator="equal" allowBlank="1" showInputMessage="1" showErrorMessage="1" errorTitle="無効な入力" error="22桁の半角数字で入力してください" sqref="H70" xr:uid="{4A0707E2-6CB7-4EC8-9B14-CC581EF8C06B}">
      <formula1>22</formula1>
    </dataValidation>
    <dataValidation type="custom" allowBlank="1" showInputMessage="1" showErrorMessage="1" errorTitle="無効な入力" error="半角英数字で入力してください" sqref="H94:H98 H91" xr:uid="{20C3A5AE-A605-4A56-AFFD-E8C7E71EFB87}">
      <formula1>LEN(H91)=LENB(H91)</formula1>
    </dataValidation>
    <dataValidation type="list" allowBlank="1" showInputMessage="1" showErrorMessage="1" sqref="H76" xr:uid="{71901815-8332-4443-9B8B-1381E012D129}">
      <formula1>INDIRECT($H$75)</formula1>
    </dataValidation>
    <dataValidation type="list" allowBlank="1" showInputMessage="1" showErrorMessage="1" sqref="H75" xr:uid="{877E5A67-A976-4401-BEAA-9C78DCC6B04F}">
      <formula1>"新設,リプレース"</formula1>
    </dataValidation>
    <dataValidation type="whole" operator="greaterThanOrEqual" allowBlank="1" showInputMessage="1" showErrorMessage="1" errorTitle="無効な入力" error="0以上の半角数字で入力してください" sqref="H83:H88 H79:H81" xr:uid="{B190BC9C-4BAF-4E5D-BD07-0D60CC643E1A}">
      <formula1>0</formula1>
    </dataValidation>
    <dataValidation type="custom" allowBlank="1" showInputMessage="1" showErrorMessage="1" errorTitle="無効な入力" error="YYYYMM形式で入力してください" sqref="H92:H93 H90" xr:uid="{63D74DCC-505C-4D94-87A8-A2C9E973FB54}">
      <formula1>AND(LENB(H90)=6,ISNUMBER(TEXT(H90,"0000!/00")*1))</formula1>
    </dataValidation>
  </dataValidations>
  <pageMargins left="0.7" right="0.7" top="0.75" bottom="0.75" header="0.3" footer="0.3"/>
  <pageSetup paperSize="8"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E4FD2FA5-5868-46C3-8317-E4B7B53A53A6}">
          <x14:formula1>
            <xm:f>'プルダウンテーブル(非表示)'!$C$2:$C$10</xm:f>
          </x14:formula1>
          <xm:sqref>H72</xm:sqref>
        </x14:dataValidation>
        <x14:dataValidation type="list" allowBlank="1" showInputMessage="1" showErrorMessage="1" xr:uid="{BB6A095F-D152-4C34-B7D9-ABA0DC7734A9}">
          <x14:formula1>
            <xm:f>'プルダウンテーブル(非表示)'!$A$2:$A$18</xm:f>
          </x14:formula1>
          <xm:sqref>H101:H102</xm:sqref>
        </x14:dataValidation>
        <x14:dataValidation type="list" allowBlank="1" showInputMessage="1" showErrorMessage="1" xr:uid="{E0879D1B-CDC7-490B-BF0B-8732447FE2AB}">
          <x14:formula1>
            <xm:f>'プルダウンテーブル(非表示)'!$D$2:$D$3</xm:f>
          </x14:formula1>
          <xm:sqref>H101:H102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FFA62-1315-4A9E-9F29-EFF26B446D05}">
  <sheetPr>
    <tabColor theme="5" tint="0.79998168889431442"/>
  </sheetPr>
  <dimension ref="A1:O167"/>
  <sheetViews>
    <sheetView showGridLines="0" tabSelected="1" zoomScale="80" zoomScaleNormal="80" workbookViewId="0">
      <pane ySplit="9" topLeftCell="A10" activePane="bottomLeft" state="frozen"/>
      <selection pane="bottomLeft" activeCell="C3" sqref="C3"/>
    </sheetView>
  </sheetViews>
  <sheetFormatPr defaultColWidth="20.19921875" defaultRowHeight="13.2" x14ac:dyDescent="0.2"/>
  <cols>
    <col min="1" max="1" width="4.69921875" style="95" customWidth="1"/>
    <col min="2" max="2" width="23.09765625" style="94" customWidth="1"/>
    <col min="3" max="3" width="25.09765625" style="66" customWidth="1"/>
    <col min="4" max="4" width="43.3984375" style="66" customWidth="1"/>
    <col min="5" max="5" width="41.09765625" style="94" customWidth="1"/>
    <col min="6" max="6" width="16.59765625" style="94" customWidth="1"/>
    <col min="7" max="7" width="9.69921875" style="95" bestFit="1" customWidth="1"/>
    <col min="8" max="8" width="38.19921875" style="95" customWidth="1"/>
    <col min="9" max="9" width="112" style="67" customWidth="1"/>
    <col min="10" max="10" width="20.19921875" style="94"/>
    <col min="11" max="16384" width="20.19921875" style="67"/>
  </cols>
  <sheetData>
    <row r="1" spans="1:15" ht="16.2" x14ac:dyDescent="0.3">
      <c r="B1" s="248" t="s">
        <v>238</v>
      </c>
      <c r="C1" s="249"/>
      <c r="D1" s="250"/>
      <c r="E1" s="250"/>
      <c r="F1" s="251"/>
      <c r="G1" s="245"/>
      <c r="H1" s="245"/>
      <c r="I1" s="245"/>
      <c r="J1" s="245"/>
      <c r="K1" s="245"/>
      <c r="L1" s="245"/>
      <c r="M1" s="245"/>
      <c r="N1" s="245"/>
      <c r="O1" s="245"/>
    </row>
    <row r="2" spans="1:15" ht="15" x14ac:dyDescent="0.3">
      <c r="B2" s="253" t="s">
        <v>310</v>
      </c>
      <c r="C2" s="245"/>
      <c r="D2" s="245"/>
      <c r="E2" s="245"/>
      <c r="F2" s="245"/>
      <c r="G2" s="245"/>
      <c r="H2" s="245"/>
      <c r="I2" s="245"/>
      <c r="J2" s="245"/>
      <c r="K2" s="245"/>
      <c r="L2" s="245"/>
      <c r="M2" s="245"/>
      <c r="N2" s="245"/>
      <c r="O2" s="245"/>
    </row>
    <row r="3" spans="1:15" ht="15" x14ac:dyDescent="0.3">
      <c r="B3" s="252" t="s">
        <v>237</v>
      </c>
      <c r="C3" s="252" t="s">
        <v>255</v>
      </c>
      <c r="D3" s="245"/>
      <c r="E3" s="245"/>
      <c r="F3" s="245"/>
      <c r="G3" s="245"/>
      <c r="H3" s="245"/>
      <c r="I3" s="245"/>
      <c r="J3" s="245"/>
      <c r="K3" s="245"/>
      <c r="L3" s="245"/>
      <c r="M3" s="245"/>
      <c r="N3" s="245"/>
      <c r="O3" s="245"/>
    </row>
    <row r="4" spans="1:15" ht="15" x14ac:dyDescent="0.3">
      <c r="B4" s="258" t="s">
        <v>240</v>
      </c>
      <c r="C4" s="256" t="s">
        <v>306</v>
      </c>
      <c r="D4" s="254"/>
      <c r="E4" s="254"/>
      <c r="F4" s="254"/>
      <c r="G4" s="254"/>
      <c r="H4" s="254"/>
      <c r="I4" s="254"/>
      <c r="J4" s="247"/>
      <c r="K4" s="247"/>
      <c r="L4" s="247"/>
      <c r="M4" s="247"/>
      <c r="N4" s="247"/>
      <c r="O4" s="247"/>
    </row>
    <row r="5" spans="1:15" ht="15" x14ac:dyDescent="0.2">
      <c r="B5" s="257"/>
      <c r="C5" s="281" t="s">
        <v>307</v>
      </c>
      <c r="D5" s="246"/>
      <c r="E5" s="246"/>
      <c r="F5" s="246"/>
      <c r="G5" s="246"/>
      <c r="H5" s="246"/>
      <c r="I5" s="246"/>
      <c r="J5" s="246"/>
      <c r="K5" s="246"/>
      <c r="L5" s="246"/>
      <c r="M5" s="246"/>
      <c r="N5" s="246"/>
      <c r="O5" s="246"/>
    </row>
    <row r="6" spans="1:15" ht="15" x14ac:dyDescent="0.2">
      <c r="C6" s="281" t="s">
        <v>308</v>
      </c>
    </row>
    <row r="7" spans="1:15" ht="15" x14ac:dyDescent="0.2">
      <c r="C7" s="281" t="s">
        <v>309</v>
      </c>
    </row>
    <row r="8" spans="1:15" ht="13.8" thickBot="1" x14ac:dyDescent="0.25">
      <c r="A8" s="68"/>
      <c r="B8" s="96"/>
      <c r="C8" s="69"/>
      <c r="D8" s="69"/>
      <c r="H8" s="97" t="s">
        <v>139</v>
      </c>
    </row>
    <row r="9" spans="1:15" s="94" customFormat="1" ht="19.95" customHeight="1" thickBot="1" x14ac:dyDescent="0.5">
      <c r="A9" s="213" t="s">
        <v>46</v>
      </c>
      <c r="B9" s="230" t="s">
        <v>47</v>
      </c>
      <c r="C9" s="215"/>
      <c r="D9" s="215"/>
      <c r="E9" s="214"/>
      <c r="F9" s="214"/>
      <c r="G9" s="216" t="s">
        <v>21</v>
      </c>
      <c r="H9" s="76" t="s">
        <v>20</v>
      </c>
      <c r="I9" s="76" t="s">
        <v>178</v>
      </c>
      <c r="J9" s="94" t="s">
        <v>57</v>
      </c>
    </row>
    <row r="10" spans="1:15" s="94" customFormat="1" ht="19.95" customHeight="1" thickBot="1" x14ac:dyDescent="0.5">
      <c r="A10" s="255">
        <f>ROW()-9</f>
        <v>1</v>
      </c>
      <c r="B10" s="107" t="s">
        <v>140</v>
      </c>
      <c r="C10" s="231" t="s">
        <v>181</v>
      </c>
      <c r="D10" s="232"/>
      <c r="E10" s="233"/>
      <c r="F10" s="233"/>
      <c r="G10" s="142" t="s">
        <v>22</v>
      </c>
      <c r="H10" s="360"/>
      <c r="I10" s="234" t="s">
        <v>197</v>
      </c>
      <c r="J10" s="94" t="s">
        <v>57</v>
      </c>
    </row>
    <row r="11" spans="1:15" s="62" customFormat="1" x14ac:dyDescent="0.45">
      <c r="A11" s="255">
        <f t="shared" ref="A11:A74" si="0">ROW()-9</f>
        <v>2</v>
      </c>
      <c r="B11" s="108"/>
      <c r="C11" s="24" t="s">
        <v>239</v>
      </c>
      <c r="D11" s="218"/>
      <c r="E11" s="121" t="s">
        <v>4</v>
      </c>
      <c r="F11" s="118"/>
      <c r="G11" s="98" t="s">
        <v>22</v>
      </c>
      <c r="H11" s="361"/>
      <c r="I11" s="136" t="s">
        <v>182</v>
      </c>
      <c r="J11" s="94" t="s">
        <v>57</v>
      </c>
    </row>
    <row r="12" spans="1:15" s="62" customFormat="1" x14ac:dyDescent="0.45">
      <c r="A12" s="255">
        <f t="shared" si="0"/>
        <v>3</v>
      </c>
      <c r="B12" s="108"/>
      <c r="C12" s="24"/>
      <c r="D12" s="218"/>
      <c r="E12" s="121" t="s">
        <v>67</v>
      </c>
      <c r="F12" s="118"/>
      <c r="G12" s="98" t="s">
        <v>22</v>
      </c>
      <c r="H12" s="362"/>
      <c r="I12" s="136" t="s">
        <v>184</v>
      </c>
      <c r="J12" s="94" t="s">
        <v>57</v>
      </c>
    </row>
    <row r="13" spans="1:15" s="62" customFormat="1" x14ac:dyDescent="0.45">
      <c r="A13" s="255">
        <f t="shared" si="0"/>
        <v>4</v>
      </c>
      <c r="B13" s="108"/>
      <c r="C13" s="24"/>
      <c r="D13" s="218"/>
      <c r="E13" s="121" t="s">
        <v>69</v>
      </c>
      <c r="F13" s="118"/>
      <c r="G13" s="98" t="s">
        <v>22</v>
      </c>
      <c r="H13" s="362"/>
      <c r="I13" s="136" t="s">
        <v>186</v>
      </c>
      <c r="J13" s="94" t="s">
        <v>57</v>
      </c>
    </row>
    <row r="14" spans="1:15" s="62" customFormat="1" x14ac:dyDescent="0.45">
      <c r="A14" s="255">
        <f t="shared" si="0"/>
        <v>5</v>
      </c>
      <c r="B14" s="108"/>
      <c r="C14" s="24"/>
      <c r="D14" s="218"/>
      <c r="E14" s="121" t="s">
        <v>71</v>
      </c>
      <c r="F14" s="118"/>
      <c r="G14" s="98" t="s">
        <v>22</v>
      </c>
      <c r="H14" s="363"/>
      <c r="I14" s="136" t="s">
        <v>188</v>
      </c>
      <c r="J14" s="94" t="s">
        <v>57</v>
      </c>
    </row>
    <row r="15" spans="1:15" s="62" customFormat="1" x14ac:dyDescent="0.45">
      <c r="A15" s="255">
        <f t="shared" si="0"/>
        <v>6</v>
      </c>
      <c r="B15" s="108"/>
      <c r="C15" s="24"/>
      <c r="D15" s="218"/>
      <c r="E15" s="120" t="s">
        <v>324</v>
      </c>
      <c r="F15" s="79"/>
      <c r="G15" s="98" t="s">
        <v>22</v>
      </c>
      <c r="H15" s="362"/>
      <c r="I15" s="136" t="s">
        <v>190</v>
      </c>
      <c r="J15" s="94" t="s">
        <v>57</v>
      </c>
    </row>
    <row r="16" spans="1:15" s="62" customFormat="1" x14ac:dyDescent="0.45">
      <c r="A16" s="255">
        <f t="shared" si="0"/>
        <v>7</v>
      </c>
      <c r="B16" s="108"/>
      <c r="C16" s="24"/>
      <c r="D16" s="218"/>
      <c r="E16" s="120" t="s">
        <v>325</v>
      </c>
      <c r="F16" s="79"/>
      <c r="G16" s="98" t="s">
        <v>22</v>
      </c>
      <c r="H16" s="362"/>
      <c r="I16" s="136" t="s">
        <v>192</v>
      </c>
      <c r="J16" s="94" t="s">
        <v>57</v>
      </c>
    </row>
    <row r="17" spans="1:10" s="62" customFormat="1" x14ac:dyDescent="0.45">
      <c r="A17" s="255">
        <f t="shared" si="0"/>
        <v>8</v>
      </c>
      <c r="B17" s="108"/>
      <c r="C17" s="24"/>
      <c r="D17" s="218"/>
      <c r="E17" s="62" t="s">
        <v>326</v>
      </c>
      <c r="F17" s="71"/>
      <c r="G17" s="296" t="s">
        <v>328</v>
      </c>
      <c r="H17" s="364"/>
      <c r="I17" s="235" t="s">
        <v>329</v>
      </c>
      <c r="J17" s="94"/>
    </row>
    <row r="18" spans="1:10" s="62" customFormat="1" ht="13.8" thickBot="1" x14ac:dyDescent="0.5">
      <c r="A18" s="255">
        <f t="shared" si="0"/>
        <v>9</v>
      </c>
      <c r="B18" s="108"/>
      <c r="C18" s="72"/>
      <c r="D18" s="219"/>
      <c r="E18" s="297" t="s">
        <v>327</v>
      </c>
      <c r="F18" s="175"/>
      <c r="G18" s="111" t="s">
        <v>48</v>
      </c>
      <c r="H18" s="365"/>
      <c r="I18" s="235" t="s">
        <v>330</v>
      </c>
      <c r="J18" s="94" t="s">
        <v>57</v>
      </c>
    </row>
    <row r="19" spans="1:10" s="62" customFormat="1" ht="13.8" thickBot="1" x14ac:dyDescent="0.5">
      <c r="A19" s="255">
        <f t="shared" si="0"/>
        <v>10</v>
      </c>
      <c r="B19" s="108"/>
      <c r="C19" s="24" t="s">
        <v>75</v>
      </c>
      <c r="D19" s="139" t="s">
        <v>76</v>
      </c>
      <c r="E19" s="140"/>
      <c r="F19" s="141"/>
      <c r="G19" s="142" t="s">
        <v>48</v>
      </c>
      <c r="H19" s="360"/>
      <c r="I19" s="236" t="s">
        <v>193</v>
      </c>
      <c r="J19" s="94" t="s">
        <v>57</v>
      </c>
    </row>
    <row r="20" spans="1:10" s="62" customFormat="1" x14ac:dyDescent="0.45">
      <c r="A20" s="255">
        <f t="shared" si="0"/>
        <v>11</v>
      </c>
      <c r="B20" s="108"/>
      <c r="C20" s="24"/>
      <c r="D20" s="134" t="s">
        <v>77</v>
      </c>
      <c r="E20" s="220" t="s">
        <v>4</v>
      </c>
      <c r="F20" s="116"/>
      <c r="G20" s="113" t="s">
        <v>48</v>
      </c>
      <c r="H20" s="366"/>
      <c r="I20" s="136" t="s">
        <v>182</v>
      </c>
      <c r="J20" s="94" t="s">
        <v>57</v>
      </c>
    </row>
    <row r="21" spans="1:10" s="62" customFormat="1" x14ac:dyDescent="0.45">
      <c r="A21" s="255">
        <f t="shared" si="0"/>
        <v>12</v>
      </c>
      <c r="B21" s="108"/>
      <c r="C21" s="24"/>
      <c r="D21" s="131"/>
      <c r="E21" s="121" t="s">
        <v>67</v>
      </c>
      <c r="F21" s="118"/>
      <c r="G21" s="100" t="s">
        <v>48</v>
      </c>
      <c r="H21" s="362"/>
      <c r="I21" s="136" t="s">
        <v>183</v>
      </c>
      <c r="J21" s="94" t="s">
        <v>57</v>
      </c>
    </row>
    <row r="22" spans="1:10" s="62" customFormat="1" x14ac:dyDescent="0.45">
      <c r="A22" s="255">
        <f t="shared" si="0"/>
        <v>13</v>
      </c>
      <c r="B22" s="108"/>
      <c r="C22" s="24"/>
      <c r="D22" s="131"/>
      <c r="E22" s="121" t="s">
        <v>69</v>
      </c>
      <c r="F22" s="118"/>
      <c r="G22" s="100" t="s">
        <v>48</v>
      </c>
      <c r="H22" s="362"/>
      <c r="I22" s="136" t="s">
        <v>185</v>
      </c>
      <c r="J22" s="94" t="s">
        <v>57</v>
      </c>
    </row>
    <row r="23" spans="1:10" s="62" customFormat="1" x14ac:dyDescent="0.45">
      <c r="A23" s="255">
        <f t="shared" si="0"/>
        <v>14</v>
      </c>
      <c r="B23" s="108"/>
      <c r="C23" s="24"/>
      <c r="D23" s="131"/>
      <c r="E23" s="121" t="s">
        <v>71</v>
      </c>
      <c r="F23" s="118"/>
      <c r="G23" s="100" t="s">
        <v>48</v>
      </c>
      <c r="H23" s="363"/>
      <c r="I23" s="136" t="s">
        <v>187</v>
      </c>
      <c r="J23" s="94" t="s">
        <v>57</v>
      </c>
    </row>
    <row r="24" spans="1:10" s="62" customFormat="1" x14ac:dyDescent="0.45">
      <c r="A24" s="255">
        <f t="shared" si="0"/>
        <v>15</v>
      </c>
      <c r="B24" s="108"/>
      <c r="C24" s="24"/>
      <c r="D24" s="131"/>
      <c r="E24" s="120" t="s">
        <v>324</v>
      </c>
      <c r="F24" s="79"/>
      <c r="G24" s="100" t="s">
        <v>48</v>
      </c>
      <c r="H24" s="362"/>
      <c r="I24" s="136" t="s">
        <v>189</v>
      </c>
      <c r="J24" s="94" t="s">
        <v>57</v>
      </c>
    </row>
    <row r="25" spans="1:10" s="62" customFormat="1" x14ac:dyDescent="0.45">
      <c r="A25" s="255">
        <f t="shared" si="0"/>
        <v>16</v>
      </c>
      <c r="B25" s="108"/>
      <c r="C25" s="24"/>
      <c r="D25" s="131"/>
      <c r="E25" s="121" t="s">
        <v>331</v>
      </c>
      <c r="F25" s="118"/>
      <c r="G25" s="100" t="s">
        <v>48</v>
      </c>
      <c r="H25" s="362"/>
      <c r="I25" s="136" t="s">
        <v>191</v>
      </c>
      <c r="J25" s="94" t="s">
        <v>57</v>
      </c>
    </row>
    <row r="26" spans="1:10" s="62" customFormat="1" x14ac:dyDescent="0.45">
      <c r="A26" s="255">
        <f t="shared" si="0"/>
        <v>17</v>
      </c>
      <c r="B26" s="108"/>
      <c r="C26" s="24"/>
      <c r="D26" s="131"/>
      <c r="E26" s="121" t="s">
        <v>326</v>
      </c>
      <c r="F26" s="118"/>
      <c r="G26" s="100" t="s">
        <v>328</v>
      </c>
      <c r="H26" s="367"/>
      <c r="I26" s="136" t="s">
        <v>329</v>
      </c>
      <c r="J26" s="94"/>
    </row>
    <row r="27" spans="1:10" s="62" customFormat="1" x14ac:dyDescent="0.45">
      <c r="A27" s="255">
        <f t="shared" si="0"/>
        <v>18</v>
      </c>
      <c r="B27" s="108"/>
      <c r="C27" s="24"/>
      <c r="D27" s="131"/>
      <c r="E27" s="121" t="s">
        <v>327</v>
      </c>
      <c r="F27" s="118"/>
      <c r="G27" s="100" t="s">
        <v>48</v>
      </c>
      <c r="H27" s="362"/>
      <c r="I27" s="136" t="s">
        <v>330</v>
      </c>
      <c r="J27" s="94" t="s">
        <v>57</v>
      </c>
    </row>
    <row r="28" spans="1:10" s="62" customFormat="1" x14ac:dyDescent="0.45">
      <c r="A28" s="255">
        <f t="shared" si="0"/>
        <v>19</v>
      </c>
      <c r="B28" s="108"/>
      <c r="C28" s="24"/>
      <c r="D28" s="131"/>
      <c r="E28" s="121" t="s">
        <v>214</v>
      </c>
      <c r="F28" s="118"/>
      <c r="G28" s="100" t="s">
        <v>165</v>
      </c>
      <c r="H28" s="368"/>
      <c r="I28" s="136" t="s">
        <v>195</v>
      </c>
      <c r="J28" s="94" t="s">
        <v>57</v>
      </c>
    </row>
    <row r="29" spans="1:10" s="62" customFormat="1" ht="13.8" thickBot="1" x14ac:dyDescent="0.5">
      <c r="A29" s="255">
        <f t="shared" si="0"/>
        <v>20</v>
      </c>
      <c r="B29" s="108"/>
      <c r="C29" s="24"/>
      <c r="D29" s="133"/>
      <c r="E29" s="102" t="s">
        <v>215</v>
      </c>
      <c r="F29" s="110"/>
      <c r="G29" s="103" t="s">
        <v>164</v>
      </c>
      <c r="H29" s="369"/>
      <c r="I29" s="300" t="s">
        <v>194</v>
      </c>
      <c r="J29" s="94" t="s">
        <v>57</v>
      </c>
    </row>
    <row r="30" spans="1:10" s="62" customFormat="1" x14ac:dyDescent="0.45">
      <c r="A30" s="255">
        <f t="shared" si="0"/>
        <v>21</v>
      </c>
      <c r="B30" s="108"/>
      <c r="C30" s="24"/>
      <c r="D30" s="134" t="s">
        <v>78</v>
      </c>
      <c r="E30" s="220" t="s">
        <v>67</v>
      </c>
      <c r="F30" s="116"/>
      <c r="G30" s="100" t="s">
        <v>48</v>
      </c>
      <c r="H30" s="361"/>
      <c r="I30" s="136" t="s">
        <v>183</v>
      </c>
      <c r="J30" s="94" t="s">
        <v>57</v>
      </c>
    </row>
    <row r="31" spans="1:10" s="62" customFormat="1" x14ac:dyDescent="0.45">
      <c r="A31" s="255">
        <f t="shared" si="0"/>
        <v>22</v>
      </c>
      <c r="B31" s="108"/>
      <c r="C31" s="24"/>
      <c r="D31" s="131"/>
      <c r="E31" s="121" t="s">
        <v>69</v>
      </c>
      <c r="F31" s="118"/>
      <c r="G31" s="100" t="s">
        <v>48</v>
      </c>
      <c r="H31" s="362"/>
      <c r="I31" s="136" t="s">
        <v>185</v>
      </c>
      <c r="J31" s="94" t="s">
        <v>57</v>
      </c>
    </row>
    <row r="32" spans="1:10" s="62" customFormat="1" x14ac:dyDescent="0.45">
      <c r="A32" s="255">
        <f t="shared" si="0"/>
        <v>23</v>
      </c>
      <c r="B32" s="108"/>
      <c r="C32" s="24"/>
      <c r="D32" s="131"/>
      <c r="E32" s="121" t="s">
        <v>71</v>
      </c>
      <c r="F32" s="118"/>
      <c r="G32" s="100" t="s">
        <v>48</v>
      </c>
      <c r="H32" s="363"/>
      <c r="I32" s="136" t="s">
        <v>187</v>
      </c>
      <c r="J32" s="94" t="s">
        <v>57</v>
      </c>
    </row>
    <row r="33" spans="1:10" s="62" customFormat="1" x14ac:dyDescent="0.45">
      <c r="A33" s="255">
        <f t="shared" si="0"/>
        <v>24</v>
      </c>
      <c r="B33" s="108"/>
      <c r="C33" s="24"/>
      <c r="D33" s="131"/>
      <c r="E33" s="121" t="s">
        <v>324</v>
      </c>
      <c r="F33" s="118"/>
      <c r="G33" s="100" t="s">
        <v>48</v>
      </c>
      <c r="H33" s="362"/>
      <c r="I33" s="136" t="s">
        <v>189</v>
      </c>
      <c r="J33" s="94" t="s">
        <v>57</v>
      </c>
    </row>
    <row r="34" spans="1:10" s="62" customFormat="1" x14ac:dyDescent="0.45">
      <c r="A34" s="255">
        <f t="shared" si="0"/>
        <v>25</v>
      </c>
      <c r="B34" s="108"/>
      <c r="C34" s="24"/>
      <c r="D34" s="131"/>
      <c r="E34" s="121" t="s">
        <v>331</v>
      </c>
      <c r="F34" s="118"/>
      <c r="G34" s="100" t="s">
        <v>48</v>
      </c>
      <c r="H34" s="362"/>
      <c r="I34" s="136" t="s">
        <v>191</v>
      </c>
      <c r="J34" s="94" t="s">
        <v>57</v>
      </c>
    </row>
    <row r="35" spans="1:10" s="62" customFormat="1" x14ac:dyDescent="0.45">
      <c r="A35" s="255">
        <f t="shared" si="0"/>
        <v>26</v>
      </c>
      <c r="B35" s="108"/>
      <c r="C35" s="24"/>
      <c r="D35" s="131"/>
      <c r="E35" s="121" t="s">
        <v>326</v>
      </c>
      <c r="F35" s="118"/>
      <c r="G35" s="100" t="s">
        <v>328</v>
      </c>
      <c r="H35" s="367"/>
      <c r="I35" s="136" t="s">
        <v>329</v>
      </c>
      <c r="J35" s="94"/>
    </row>
    <row r="36" spans="1:10" s="62" customFormat="1" x14ac:dyDescent="0.45">
      <c r="A36" s="255">
        <f t="shared" si="0"/>
        <v>27</v>
      </c>
      <c r="B36" s="108"/>
      <c r="C36" s="24"/>
      <c r="D36" s="131"/>
      <c r="E36" s="121" t="s">
        <v>327</v>
      </c>
      <c r="F36" s="118"/>
      <c r="G36" s="100" t="s">
        <v>48</v>
      </c>
      <c r="H36" s="362"/>
      <c r="I36" s="136" t="s">
        <v>330</v>
      </c>
      <c r="J36" s="94" t="s">
        <v>57</v>
      </c>
    </row>
    <row r="37" spans="1:10" s="62" customFormat="1" x14ac:dyDescent="0.45">
      <c r="A37" s="255">
        <f t="shared" si="0"/>
        <v>28</v>
      </c>
      <c r="B37" s="108"/>
      <c r="C37" s="24"/>
      <c r="D37" s="131"/>
      <c r="E37" s="121" t="s">
        <v>214</v>
      </c>
      <c r="F37" s="118"/>
      <c r="G37" s="100" t="s">
        <v>165</v>
      </c>
      <c r="H37" s="368"/>
      <c r="I37" s="136" t="s">
        <v>195</v>
      </c>
      <c r="J37" s="94" t="s">
        <v>57</v>
      </c>
    </row>
    <row r="38" spans="1:10" s="62" customFormat="1" ht="13.8" thickBot="1" x14ac:dyDescent="0.5">
      <c r="A38" s="255">
        <f t="shared" si="0"/>
        <v>29</v>
      </c>
      <c r="B38" s="108"/>
      <c r="C38" s="24"/>
      <c r="D38" s="133"/>
      <c r="E38" s="102" t="s">
        <v>215</v>
      </c>
      <c r="F38" s="110"/>
      <c r="G38" s="103" t="s">
        <v>164</v>
      </c>
      <c r="H38" s="369"/>
      <c r="I38" s="300" t="s">
        <v>194</v>
      </c>
      <c r="J38" s="94" t="s">
        <v>57</v>
      </c>
    </row>
    <row r="39" spans="1:10" s="62" customFormat="1" x14ac:dyDescent="0.45">
      <c r="A39" s="255">
        <f t="shared" si="0"/>
        <v>30</v>
      </c>
      <c r="B39" s="108"/>
      <c r="C39" s="24"/>
      <c r="D39" s="131" t="s">
        <v>81</v>
      </c>
      <c r="E39" s="220" t="s">
        <v>67</v>
      </c>
      <c r="F39" s="116"/>
      <c r="G39" s="100" t="s">
        <v>48</v>
      </c>
      <c r="H39" s="361"/>
      <c r="I39" s="136" t="s">
        <v>183</v>
      </c>
      <c r="J39" s="94" t="s">
        <v>57</v>
      </c>
    </row>
    <row r="40" spans="1:10" s="62" customFormat="1" x14ac:dyDescent="0.45">
      <c r="A40" s="255">
        <f t="shared" si="0"/>
        <v>31</v>
      </c>
      <c r="B40" s="108"/>
      <c r="C40" s="24"/>
      <c r="D40" s="131"/>
      <c r="E40" s="121" t="s">
        <v>69</v>
      </c>
      <c r="F40" s="118"/>
      <c r="G40" s="100" t="s">
        <v>48</v>
      </c>
      <c r="H40" s="362"/>
      <c r="I40" s="136" t="s">
        <v>185</v>
      </c>
      <c r="J40" s="94" t="s">
        <v>57</v>
      </c>
    </row>
    <row r="41" spans="1:10" s="62" customFormat="1" x14ac:dyDescent="0.45">
      <c r="A41" s="255">
        <f t="shared" si="0"/>
        <v>32</v>
      </c>
      <c r="B41" s="108"/>
      <c r="C41" s="24"/>
      <c r="D41" s="131"/>
      <c r="E41" s="121" t="s">
        <v>71</v>
      </c>
      <c r="F41" s="118"/>
      <c r="G41" s="100" t="s">
        <v>48</v>
      </c>
      <c r="H41" s="363"/>
      <c r="I41" s="136" t="s">
        <v>187</v>
      </c>
      <c r="J41" s="94" t="s">
        <v>57</v>
      </c>
    </row>
    <row r="42" spans="1:10" s="62" customFormat="1" x14ac:dyDescent="0.45">
      <c r="A42" s="255">
        <f t="shared" si="0"/>
        <v>33</v>
      </c>
      <c r="B42" s="108"/>
      <c r="C42" s="24"/>
      <c r="D42" s="131"/>
      <c r="E42" s="121" t="s">
        <v>324</v>
      </c>
      <c r="F42" s="118"/>
      <c r="G42" s="100" t="s">
        <v>48</v>
      </c>
      <c r="H42" s="362"/>
      <c r="I42" s="136" t="s">
        <v>189</v>
      </c>
      <c r="J42" s="94" t="s">
        <v>57</v>
      </c>
    </row>
    <row r="43" spans="1:10" s="62" customFormat="1" x14ac:dyDescent="0.45">
      <c r="A43" s="255">
        <f t="shared" si="0"/>
        <v>34</v>
      </c>
      <c r="B43" s="108"/>
      <c r="C43" s="24"/>
      <c r="D43" s="131"/>
      <c r="E43" s="121" t="s">
        <v>331</v>
      </c>
      <c r="F43" s="118"/>
      <c r="G43" s="100" t="s">
        <v>48</v>
      </c>
      <c r="H43" s="362"/>
      <c r="I43" s="136" t="s">
        <v>191</v>
      </c>
      <c r="J43" s="94" t="s">
        <v>57</v>
      </c>
    </row>
    <row r="44" spans="1:10" s="62" customFormat="1" x14ac:dyDescent="0.45">
      <c r="A44" s="255">
        <f t="shared" si="0"/>
        <v>35</v>
      </c>
      <c r="B44" s="108"/>
      <c r="C44" s="24"/>
      <c r="D44" s="131"/>
      <c r="E44" s="121" t="s">
        <v>326</v>
      </c>
      <c r="F44" s="118"/>
      <c r="G44" s="100" t="s">
        <v>328</v>
      </c>
      <c r="H44" s="367"/>
      <c r="I44" s="136" t="s">
        <v>329</v>
      </c>
      <c r="J44" s="94"/>
    </row>
    <row r="45" spans="1:10" s="62" customFormat="1" x14ac:dyDescent="0.45">
      <c r="A45" s="255">
        <f t="shared" si="0"/>
        <v>36</v>
      </c>
      <c r="B45" s="108"/>
      <c r="C45" s="24"/>
      <c r="D45" s="131"/>
      <c r="E45" s="121" t="s">
        <v>327</v>
      </c>
      <c r="F45" s="118"/>
      <c r="G45" s="100" t="s">
        <v>48</v>
      </c>
      <c r="H45" s="362"/>
      <c r="I45" s="136" t="s">
        <v>330</v>
      </c>
      <c r="J45" s="94" t="s">
        <v>57</v>
      </c>
    </row>
    <row r="46" spans="1:10" s="62" customFormat="1" x14ac:dyDescent="0.45">
      <c r="A46" s="255">
        <f t="shared" si="0"/>
        <v>37</v>
      </c>
      <c r="B46" s="108"/>
      <c r="C46" s="24"/>
      <c r="D46" s="131"/>
      <c r="E46" s="121" t="s">
        <v>214</v>
      </c>
      <c r="F46" s="118"/>
      <c r="G46" s="100" t="s">
        <v>165</v>
      </c>
      <c r="H46" s="368"/>
      <c r="I46" s="136" t="s">
        <v>195</v>
      </c>
      <c r="J46" s="94" t="s">
        <v>57</v>
      </c>
    </row>
    <row r="47" spans="1:10" s="62" customFormat="1" ht="13.8" thickBot="1" x14ac:dyDescent="0.5">
      <c r="A47" s="255">
        <f t="shared" si="0"/>
        <v>38</v>
      </c>
      <c r="B47" s="108"/>
      <c r="C47" s="24"/>
      <c r="D47" s="133"/>
      <c r="E47" s="102" t="s">
        <v>215</v>
      </c>
      <c r="F47" s="110"/>
      <c r="G47" s="103" t="s">
        <v>164</v>
      </c>
      <c r="H47" s="369"/>
      <c r="I47" s="300" t="s">
        <v>194</v>
      </c>
      <c r="J47" s="94" t="s">
        <v>57</v>
      </c>
    </row>
    <row r="48" spans="1:10" s="62" customFormat="1" x14ac:dyDescent="0.45">
      <c r="A48" s="255">
        <f t="shared" si="0"/>
        <v>39</v>
      </c>
      <c r="B48" s="108"/>
      <c r="C48" s="24"/>
      <c r="D48" s="131" t="s">
        <v>82</v>
      </c>
      <c r="E48" s="220" t="s">
        <v>67</v>
      </c>
      <c r="F48" s="116"/>
      <c r="G48" s="100" t="s">
        <v>48</v>
      </c>
      <c r="H48" s="361"/>
      <c r="I48" s="136" t="s">
        <v>183</v>
      </c>
      <c r="J48" s="94" t="s">
        <v>57</v>
      </c>
    </row>
    <row r="49" spans="1:10" s="62" customFormat="1" x14ac:dyDescent="0.45">
      <c r="A49" s="255">
        <f t="shared" si="0"/>
        <v>40</v>
      </c>
      <c r="B49" s="108"/>
      <c r="C49" s="24"/>
      <c r="D49" s="131"/>
      <c r="E49" s="121" t="s">
        <v>69</v>
      </c>
      <c r="F49" s="118"/>
      <c r="G49" s="100" t="s">
        <v>48</v>
      </c>
      <c r="H49" s="362"/>
      <c r="I49" s="136" t="s">
        <v>185</v>
      </c>
      <c r="J49" s="94" t="s">
        <v>57</v>
      </c>
    </row>
    <row r="50" spans="1:10" s="62" customFormat="1" x14ac:dyDescent="0.45">
      <c r="A50" s="255">
        <f t="shared" si="0"/>
        <v>41</v>
      </c>
      <c r="B50" s="108"/>
      <c r="C50" s="24"/>
      <c r="D50" s="221"/>
      <c r="E50" s="121" t="s">
        <v>71</v>
      </c>
      <c r="F50" s="118"/>
      <c r="G50" s="100" t="s">
        <v>48</v>
      </c>
      <c r="H50" s="363"/>
      <c r="I50" s="136" t="s">
        <v>187</v>
      </c>
      <c r="J50" s="94" t="s">
        <v>57</v>
      </c>
    </row>
    <row r="51" spans="1:10" s="62" customFormat="1" x14ac:dyDescent="0.45">
      <c r="A51" s="255">
        <f t="shared" si="0"/>
        <v>42</v>
      </c>
      <c r="B51" s="108"/>
      <c r="C51" s="24"/>
      <c r="D51" s="221"/>
      <c r="E51" s="121" t="s">
        <v>324</v>
      </c>
      <c r="F51" s="118"/>
      <c r="G51" s="100" t="s">
        <v>48</v>
      </c>
      <c r="H51" s="362"/>
      <c r="I51" s="136" t="s">
        <v>189</v>
      </c>
      <c r="J51" s="94" t="s">
        <v>57</v>
      </c>
    </row>
    <row r="52" spans="1:10" s="62" customFormat="1" x14ac:dyDescent="0.45">
      <c r="A52" s="255">
        <f t="shared" si="0"/>
        <v>43</v>
      </c>
      <c r="B52" s="108"/>
      <c r="C52" s="24"/>
      <c r="D52" s="221"/>
      <c r="E52" s="121" t="s">
        <v>331</v>
      </c>
      <c r="F52" s="118"/>
      <c r="G52" s="100" t="s">
        <v>48</v>
      </c>
      <c r="H52" s="362"/>
      <c r="I52" s="136" t="s">
        <v>191</v>
      </c>
      <c r="J52" s="94" t="s">
        <v>57</v>
      </c>
    </row>
    <row r="53" spans="1:10" s="62" customFormat="1" x14ac:dyDescent="0.45">
      <c r="A53" s="255">
        <f t="shared" si="0"/>
        <v>44</v>
      </c>
      <c r="B53" s="108"/>
      <c r="C53" s="24"/>
      <c r="D53" s="221"/>
      <c r="E53" s="121" t="s">
        <v>326</v>
      </c>
      <c r="F53" s="118"/>
      <c r="G53" s="100" t="s">
        <v>328</v>
      </c>
      <c r="H53" s="367"/>
      <c r="I53" s="136" t="s">
        <v>329</v>
      </c>
      <c r="J53" s="94"/>
    </row>
    <row r="54" spans="1:10" s="62" customFormat="1" x14ac:dyDescent="0.45">
      <c r="A54" s="255">
        <f t="shared" si="0"/>
        <v>45</v>
      </c>
      <c r="B54" s="108"/>
      <c r="C54" s="24"/>
      <c r="D54" s="221"/>
      <c r="E54" s="121" t="s">
        <v>327</v>
      </c>
      <c r="F54" s="118"/>
      <c r="G54" s="100" t="s">
        <v>48</v>
      </c>
      <c r="H54" s="362"/>
      <c r="I54" s="136" t="s">
        <v>330</v>
      </c>
      <c r="J54" s="94" t="s">
        <v>57</v>
      </c>
    </row>
    <row r="55" spans="1:10" s="62" customFormat="1" x14ac:dyDescent="0.45">
      <c r="A55" s="255">
        <f t="shared" si="0"/>
        <v>46</v>
      </c>
      <c r="B55" s="108"/>
      <c r="C55" s="24"/>
      <c r="D55" s="221"/>
      <c r="E55" s="121" t="s">
        <v>214</v>
      </c>
      <c r="F55" s="118"/>
      <c r="G55" s="100" t="s">
        <v>165</v>
      </c>
      <c r="H55" s="368"/>
      <c r="I55" s="136" t="s">
        <v>195</v>
      </c>
      <c r="J55" s="94" t="s">
        <v>57</v>
      </c>
    </row>
    <row r="56" spans="1:10" s="62" customFormat="1" ht="13.8" thickBot="1" x14ac:dyDescent="0.5">
      <c r="A56" s="255">
        <f t="shared" si="0"/>
        <v>47</v>
      </c>
      <c r="B56" s="109"/>
      <c r="C56" s="72"/>
      <c r="D56" s="222"/>
      <c r="E56" s="102" t="s">
        <v>215</v>
      </c>
      <c r="F56" s="110"/>
      <c r="G56" s="103" t="s">
        <v>164</v>
      </c>
      <c r="H56" s="369"/>
      <c r="I56" s="300" t="s">
        <v>194</v>
      </c>
      <c r="J56" s="94" t="s">
        <v>57</v>
      </c>
    </row>
    <row r="57" spans="1:10" x14ac:dyDescent="0.2">
      <c r="A57" s="255">
        <f t="shared" si="0"/>
        <v>48</v>
      </c>
      <c r="B57" s="23" t="s">
        <v>141</v>
      </c>
      <c r="C57" s="80" t="s">
        <v>0</v>
      </c>
      <c r="D57" s="122" t="s">
        <v>1</v>
      </c>
      <c r="E57" s="115"/>
      <c r="F57" s="116"/>
      <c r="G57" s="113" t="s">
        <v>22</v>
      </c>
      <c r="H57" s="311" t="s">
        <v>255</v>
      </c>
      <c r="I57" s="301" t="s">
        <v>256</v>
      </c>
      <c r="J57" s="94" t="s">
        <v>57</v>
      </c>
    </row>
    <row r="58" spans="1:10" x14ac:dyDescent="0.2">
      <c r="A58" s="255">
        <f t="shared" si="0"/>
        <v>49</v>
      </c>
      <c r="B58" s="23"/>
      <c r="C58" s="81"/>
      <c r="D58" s="123" t="s">
        <v>2</v>
      </c>
      <c r="E58" s="117"/>
      <c r="F58" s="118"/>
      <c r="G58" s="100" t="s">
        <v>23</v>
      </c>
      <c r="H58" s="362"/>
      <c r="I58" s="136" t="s">
        <v>269</v>
      </c>
      <c r="J58" s="94" t="s">
        <v>57</v>
      </c>
    </row>
    <row r="59" spans="1:10" x14ac:dyDescent="0.2">
      <c r="A59" s="255">
        <f t="shared" si="0"/>
        <v>50</v>
      </c>
      <c r="B59" s="23"/>
      <c r="C59" s="81"/>
      <c r="D59" s="123" t="s">
        <v>3</v>
      </c>
      <c r="E59" s="117"/>
      <c r="F59" s="118"/>
      <c r="G59" s="100" t="s">
        <v>24</v>
      </c>
      <c r="H59" s="362"/>
      <c r="I59" s="136" t="s">
        <v>314</v>
      </c>
      <c r="J59" s="94" t="s">
        <v>57</v>
      </c>
    </row>
    <row r="60" spans="1:10" x14ac:dyDescent="0.2">
      <c r="A60" s="255">
        <f t="shared" si="0"/>
        <v>51</v>
      </c>
      <c r="B60" s="23"/>
      <c r="C60" s="81"/>
      <c r="D60" s="123" t="s">
        <v>5</v>
      </c>
      <c r="E60" s="117"/>
      <c r="F60" s="118"/>
      <c r="G60" s="100" t="s">
        <v>22</v>
      </c>
      <c r="H60" s="362"/>
      <c r="I60" s="136" t="s">
        <v>142</v>
      </c>
      <c r="J60" s="94" t="s">
        <v>57</v>
      </c>
    </row>
    <row r="61" spans="1:10" x14ac:dyDescent="0.2">
      <c r="A61" s="255">
        <f t="shared" si="0"/>
        <v>52</v>
      </c>
      <c r="B61" s="23"/>
      <c r="C61" s="81"/>
      <c r="D61" s="123" t="s">
        <v>249</v>
      </c>
      <c r="E61" s="117"/>
      <c r="F61" s="118"/>
      <c r="G61" s="100" t="s">
        <v>328</v>
      </c>
      <c r="H61" s="367"/>
      <c r="I61" s="136" t="s">
        <v>270</v>
      </c>
    </row>
    <row r="62" spans="1:10" x14ac:dyDescent="0.2">
      <c r="A62" s="255">
        <f t="shared" si="0"/>
        <v>53</v>
      </c>
      <c r="B62" s="23"/>
      <c r="C62" s="81"/>
      <c r="D62" s="123" t="s">
        <v>143</v>
      </c>
      <c r="E62" s="117"/>
      <c r="F62" s="118"/>
      <c r="G62" s="100" t="s">
        <v>22</v>
      </c>
      <c r="H62" s="362"/>
      <c r="I62" s="136" t="s">
        <v>196</v>
      </c>
      <c r="J62" s="94" t="s">
        <v>57</v>
      </c>
    </row>
    <row r="63" spans="1:10" x14ac:dyDescent="0.2">
      <c r="A63" s="255">
        <f t="shared" si="0"/>
        <v>54</v>
      </c>
      <c r="B63" s="23"/>
      <c r="C63" s="81"/>
      <c r="D63" s="24" t="s">
        <v>91</v>
      </c>
      <c r="E63" s="120" t="s">
        <v>67</v>
      </c>
      <c r="F63" s="79"/>
      <c r="G63" s="100" t="s">
        <v>22</v>
      </c>
      <c r="H63" s="362"/>
      <c r="I63" s="136" t="s">
        <v>198</v>
      </c>
      <c r="J63" s="94" t="s">
        <v>57</v>
      </c>
    </row>
    <row r="64" spans="1:10" x14ac:dyDescent="0.2">
      <c r="A64" s="255">
        <f t="shared" si="0"/>
        <v>55</v>
      </c>
      <c r="B64" s="23"/>
      <c r="C64" s="81"/>
      <c r="D64" s="24"/>
      <c r="E64" s="120" t="s">
        <v>144</v>
      </c>
      <c r="F64" s="118"/>
      <c r="G64" s="100" t="s">
        <v>22</v>
      </c>
      <c r="H64" s="362"/>
      <c r="I64" s="136" t="s">
        <v>186</v>
      </c>
    </row>
    <row r="65" spans="1:10" x14ac:dyDescent="0.2">
      <c r="A65" s="255">
        <f t="shared" si="0"/>
        <v>56</v>
      </c>
      <c r="B65" s="23"/>
      <c r="C65" s="81"/>
      <c r="D65" s="24"/>
      <c r="E65" s="121" t="s">
        <v>145</v>
      </c>
      <c r="F65" s="118"/>
      <c r="G65" s="100" t="s">
        <v>22</v>
      </c>
      <c r="H65" s="363"/>
      <c r="I65" s="136" t="s">
        <v>187</v>
      </c>
      <c r="J65" s="94" t="s">
        <v>57</v>
      </c>
    </row>
    <row r="66" spans="1:10" x14ac:dyDescent="0.2">
      <c r="A66" s="255">
        <f t="shared" si="0"/>
        <v>57</v>
      </c>
      <c r="B66" s="23"/>
      <c r="C66" s="81"/>
      <c r="D66" s="24"/>
      <c r="E66" s="121" t="s">
        <v>332</v>
      </c>
      <c r="F66" s="118"/>
      <c r="G66" s="100" t="s">
        <v>22</v>
      </c>
      <c r="H66" s="362"/>
      <c r="I66" s="136" t="s">
        <v>190</v>
      </c>
      <c r="J66" s="94" t="s">
        <v>57</v>
      </c>
    </row>
    <row r="67" spans="1:10" x14ac:dyDescent="0.2">
      <c r="A67" s="255">
        <f t="shared" si="0"/>
        <v>58</v>
      </c>
      <c r="B67" s="23"/>
      <c r="C67" s="81"/>
      <c r="D67" s="24"/>
      <c r="E67" s="121" t="s">
        <v>333</v>
      </c>
      <c r="F67" s="118"/>
      <c r="G67" s="100" t="s">
        <v>22</v>
      </c>
      <c r="H67" s="362"/>
      <c r="I67" s="136" t="s">
        <v>192</v>
      </c>
      <c r="J67" s="94" t="s">
        <v>57</v>
      </c>
    </row>
    <row r="68" spans="1:10" x14ac:dyDescent="0.2">
      <c r="A68" s="255">
        <f t="shared" si="0"/>
        <v>59</v>
      </c>
      <c r="B68" s="23"/>
      <c r="C68" s="81"/>
      <c r="D68" s="24"/>
      <c r="E68" s="121" t="s">
        <v>326</v>
      </c>
      <c r="F68" s="118"/>
      <c r="G68" s="100"/>
      <c r="H68" s="367"/>
      <c r="I68" s="136" t="s">
        <v>329</v>
      </c>
    </row>
    <row r="69" spans="1:10" x14ac:dyDescent="0.2">
      <c r="A69" s="255">
        <f t="shared" si="0"/>
        <v>60</v>
      </c>
      <c r="B69" s="23"/>
      <c r="C69" s="81"/>
      <c r="D69" s="124"/>
      <c r="E69" s="121" t="s">
        <v>327</v>
      </c>
      <c r="F69" s="118"/>
      <c r="G69" s="100" t="s">
        <v>22</v>
      </c>
      <c r="H69" s="362"/>
      <c r="I69" s="136" t="s">
        <v>330</v>
      </c>
      <c r="J69" s="94" t="s">
        <v>57</v>
      </c>
    </row>
    <row r="70" spans="1:10" ht="40.200000000000003" customHeight="1" x14ac:dyDescent="0.2">
      <c r="A70" s="255">
        <f t="shared" si="0"/>
        <v>61</v>
      </c>
      <c r="B70" s="23"/>
      <c r="C70" s="81"/>
      <c r="D70" s="125" t="s">
        <v>6</v>
      </c>
      <c r="E70" s="119"/>
      <c r="F70" s="79"/>
      <c r="G70" s="100" t="s">
        <v>22</v>
      </c>
      <c r="H70" s="367"/>
      <c r="I70" s="63" t="s">
        <v>241</v>
      </c>
      <c r="J70" s="94" t="s">
        <v>57</v>
      </c>
    </row>
    <row r="71" spans="1:10" ht="26.4" x14ac:dyDescent="0.2">
      <c r="A71" s="255">
        <f t="shared" si="0"/>
        <v>62</v>
      </c>
      <c r="B71" s="23"/>
      <c r="C71" s="81"/>
      <c r="D71" s="123" t="s">
        <v>7</v>
      </c>
      <c r="E71" s="117"/>
      <c r="F71" s="118"/>
      <c r="G71" s="100" t="s">
        <v>22</v>
      </c>
      <c r="H71" s="362"/>
      <c r="I71" s="63" t="s">
        <v>242</v>
      </c>
      <c r="J71" s="94" t="s">
        <v>57</v>
      </c>
    </row>
    <row r="72" spans="1:10" ht="53.4" thickBot="1" x14ac:dyDescent="0.25">
      <c r="A72" s="255">
        <f t="shared" si="0"/>
        <v>63</v>
      </c>
      <c r="B72" s="23"/>
      <c r="C72" s="82"/>
      <c r="D72" s="83" t="s">
        <v>8</v>
      </c>
      <c r="E72" s="102"/>
      <c r="F72" s="102"/>
      <c r="G72" s="103" t="s">
        <v>22</v>
      </c>
      <c r="H72" s="370"/>
      <c r="I72" s="300" t="s">
        <v>352</v>
      </c>
      <c r="J72" s="94" t="s">
        <v>57</v>
      </c>
    </row>
    <row r="73" spans="1:10" x14ac:dyDescent="0.2">
      <c r="A73" s="255">
        <f t="shared" si="0"/>
        <v>64</v>
      </c>
      <c r="B73" s="23"/>
      <c r="C73" s="73"/>
      <c r="D73" s="125" t="s">
        <v>10</v>
      </c>
      <c r="E73" s="119"/>
      <c r="F73" s="79"/>
      <c r="G73" s="78" t="s">
        <v>22</v>
      </c>
      <c r="H73" s="362"/>
      <c r="I73" s="136" t="s">
        <v>27</v>
      </c>
    </row>
    <row r="74" spans="1:10" x14ac:dyDescent="0.2">
      <c r="A74" s="255">
        <f t="shared" si="0"/>
        <v>65</v>
      </c>
      <c r="B74" s="23"/>
      <c r="C74" s="73"/>
      <c r="D74" s="125" t="s">
        <v>11</v>
      </c>
      <c r="E74" s="119"/>
      <c r="F74" s="79"/>
      <c r="G74" s="78" t="s">
        <v>22</v>
      </c>
      <c r="H74" s="362"/>
      <c r="I74" s="136" t="s">
        <v>28</v>
      </c>
      <c r="J74" s="94" t="s">
        <v>57</v>
      </c>
    </row>
    <row r="75" spans="1:10" x14ac:dyDescent="0.2">
      <c r="A75" s="255">
        <f t="shared" ref="A75:A138" si="1">ROW()-9</f>
        <v>66</v>
      </c>
      <c r="B75" s="23"/>
      <c r="C75" s="73"/>
      <c r="D75" s="125" t="s">
        <v>260</v>
      </c>
      <c r="E75" s="119"/>
      <c r="F75" s="79"/>
      <c r="G75" s="78" t="s">
        <v>22</v>
      </c>
      <c r="H75" s="362"/>
      <c r="I75" s="136" t="s">
        <v>245</v>
      </c>
      <c r="J75" s="94" t="s">
        <v>57</v>
      </c>
    </row>
    <row r="76" spans="1:10" x14ac:dyDescent="0.2">
      <c r="A76" s="255">
        <f t="shared" si="1"/>
        <v>67</v>
      </c>
      <c r="B76" s="23"/>
      <c r="C76" s="73"/>
      <c r="D76" s="125" t="s">
        <v>31</v>
      </c>
      <c r="E76" s="119"/>
      <c r="F76" s="79"/>
      <c r="G76" s="78" t="s">
        <v>22</v>
      </c>
      <c r="H76" s="362"/>
      <c r="I76" s="136" t="s">
        <v>244</v>
      </c>
      <c r="J76" s="94" t="s">
        <v>57</v>
      </c>
    </row>
    <row r="77" spans="1:10" x14ac:dyDescent="0.2">
      <c r="A77" s="255">
        <f t="shared" si="1"/>
        <v>68</v>
      </c>
      <c r="B77" s="23"/>
      <c r="C77" s="73"/>
      <c r="D77" s="125" t="s">
        <v>12</v>
      </c>
      <c r="E77" s="119"/>
      <c r="F77" s="79"/>
      <c r="G77" s="78" t="s">
        <v>22</v>
      </c>
      <c r="H77" s="362"/>
      <c r="I77" s="136" t="s">
        <v>246</v>
      </c>
      <c r="J77" s="94" t="s">
        <v>57</v>
      </c>
    </row>
    <row r="78" spans="1:10" x14ac:dyDescent="0.2">
      <c r="A78" s="255">
        <f t="shared" si="1"/>
        <v>69</v>
      </c>
      <c r="B78" s="23"/>
      <c r="C78" s="73"/>
      <c r="D78" s="125" t="s">
        <v>248</v>
      </c>
      <c r="E78" s="119"/>
      <c r="F78" s="79"/>
      <c r="G78" s="78" t="s">
        <v>22</v>
      </c>
      <c r="H78" s="362"/>
      <c r="I78" s="136" t="s">
        <v>247</v>
      </c>
      <c r="J78" s="94" t="s">
        <v>57</v>
      </c>
    </row>
    <row r="79" spans="1:10" x14ac:dyDescent="0.2">
      <c r="A79" s="255">
        <f t="shared" si="1"/>
        <v>70</v>
      </c>
      <c r="B79" s="23"/>
      <c r="C79" s="73"/>
      <c r="D79" s="125" t="s">
        <v>271</v>
      </c>
      <c r="E79" s="119"/>
      <c r="F79" s="79"/>
      <c r="G79" s="78" t="s">
        <v>25</v>
      </c>
      <c r="H79" s="371"/>
      <c r="I79" s="136" t="s">
        <v>356</v>
      </c>
    </row>
    <row r="80" spans="1:10" x14ac:dyDescent="0.2">
      <c r="A80" s="255">
        <f t="shared" si="1"/>
        <v>71</v>
      </c>
      <c r="B80" s="23"/>
      <c r="C80" s="73"/>
      <c r="D80" s="125" t="s">
        <v>272</v>
      </c>
      <c r="E80" s="119"/>
      <c r="F80" s="79"/>
      <c r="G80" s="78" t="s">
        <v>25</v>
      </c>
      <c r="H80" s="371"/>
      <c r="I80" s="136" t="s">
        <v>357</v>
      </c>
    </row>
    <row r="81" spans="1:10" x14ac:dyDescent="0.2">
      <c r="A81" s="255">
        <f t="shared" si="1"/>
        <v>72</v>
      </c>
      <c r="B81" s="23"/>
      <c r="C81" s="73"/>
      <c r="D81" s="125" t="s">
        <v>273</v>
      </c>
      <c r="E81" s="119"/>
      <c r="F81" s="79"/>
      <c r="G81" s="78" t="s">
        <v>25</v>
      </c>
      <c r="H81" s="371"/>
      <c r="I81" s="136" t="s">
        <v>357</v>
      </c>
    </row>
    <row r="82" spans="1:10" x14ac:dyDescent="0.2">
      <c r="A82" s="255">
        <f t="shared" si="1"/>
        <v>73</v>
      </c>
      <c r="B82" s="23"/>
      <c r="C82" s="73"/>
      <c r="D82" s="125" t="s">
        <v>274</v>
      </c>
      <c r="E82" s="119"/>
      <c r="F82" s="79"/>
      <c r="G82" s="78" t="s">
        <v>25</v>
      </c>
      <c r="H82" s="371"/>
      <c r="I82" s="136" t="s">
        <v>357</v>
      </c>
      <c r="J82" s="94" t="s">
        <v>57</v>
      </c>
    </row>
    <row r="83" spans="1:10" x14ac:dyDescent="0.2">
      <c r="A83" s="255">
        <f t="shared" si="1"/>
        <v>74</v>
      </c>
      <c r="B83" s="23"/>
      <c r="C83" s="73"/>
      <c r="D83" s="125" t="s">
        <v>275</v>
      </c>
      <c r="E83" s="119"/>
      <c r="F83" s="79"/>
      <c r="G83" s="78" t="s">
        <v>25</v>
      </c>
      <c r="H83" s="371"/>
      <c r="I83" s="136" t="s">
        <v>357</v>
      </c>
    </row>
    <row r="84" spans="1:10" x14ac:dyDescent="0.2">
      <c r="A84" s="255">
        <f t="shared" si="1"/>
        <v>75</v>
      </c>
      <c r="B84" s="23"/>
      <c r="C84" s="73"/>
      <c r="D84" s="125" t="s">
        <v>13</v>
      </c>
      <c r="E84" s="119"/>
      <c r="F84" s="79"/>
      <c r="G84" s="78" t="s">
        <v>25</v>
      </c>
      <c r="H84" s="371"/>
      <c r="I84" s="136" t="s">
        <v>357</v>
      </c>
      <c r="J84" s="94" t="s">
        <v>57</v>
      </c>
    </row>
    <row r="85" spans="1:10" x14ac:dyDescent="0.2">
      <c r="A85" s="255">
        <f t="shared" si="1"/>
        <v>76</v>
      </c>
      <c r="B85" s="23"/>
      <c r="C85" s="73"/>
      <c r="D85" s="125" t="s">
        <v>62</v>
      </c>
      <c r="E85" s="119"/>
      <c r="F85" s="79"/>
      <c r="G85" s="78" t="s">
        <v>25</v>
      </c>
      <c r="H85" s="371"/>
      <c r="I85" s="136" t="s">
        <v>357</v>
      </c>
      <c r="J85" s="94" t="s">
        <v>57</v>
      </c>
    </row>
    <row r="86" spans="1:10" x14ac:dyDescent="0.2">
      <c r="A86" s="255">
        <f t="shared" si="1"/>
        <v>77</v>
      </c>
      <c r="B86" s="23"/>
      <c r="C86" s="73"/>
      <c r="D86" s="125" t="s">
        <v>63</v>
      </c>
      <c r="E86" s="119"/>
      <c r="F86" s="79"/>
      <c r="G86" s="78" t="s">
        <v>25</v>
      </c>
      <c r="H86" s="371"/>
      <c r="I86" s="136" t="s">
        <v>357</v>
      </c>
      <c r="J86" s="94" t="s">
        <v>57</v>
      </c>
    </row>
    <row r="87" spans="1:10" x14ac:dyDescent="0.2">
      <c r="A87" s="255">
        <f t="shared" si="1"/>
        <v>78</v>
      </c>
      <c r="B87" s="23"/>
      <c r="C87" s="73"/>
      <c r="D87" s="125" t="s">
        <v>276</v>
      </c>
      <c r="E87" s="119"/>
      <c r="F87" s="79"/>
      <c r="G87" s="78" t="s">
        <v>25</v>
      </c>
      <c r="H87" s="371"/>
      <c r="I87" s="136" t="s">
        <v>357</v>
      </c>
    </row>
    <row r="88" spans="1:10" x14ac:dyDescent="0.2">
      <c r="A88" s="255">
        <f t="shared" si="1"/>
        <v>79</v>
      </c>
      <c r="B88" s="23"/>
      <c r="C88" s="73"/>
      <c r="D88" s="125" t="s">
        <v>277</v>
      </c>
      <c r="E88" s="119"/>
      <c r="F88" s="79"/>
      <c r="G88" s="78" t="s">
        <v>25</v>
      </c>
      <c r="H88" s="371"/>
      <c r="I88" s="136" t="s">
        <v>357</v>
      </c>
    </row>
    <row r="89" spans="1:10" x14ac:dyDescent="0.2">
      <c r="A89" s="255">
        <f t="shared" si="1"/>
        <v>80</v>
      </c>
      <c r="B89" s="23"/>
      <c r="C89" s="73"/>
      <c r="D89" s="125" t="s">
        <v>299</v>
      </c>
      <c r="E89" s="119"/>
      <c r="F89" s="79"/>
      <c r="G89" s="78" t="s">
        <v>25</v>
      </c>
      <c r="H89" s="310">
        <f>ROUNDDOWN($H$82,0)-ROUNDDOWN($H$83,0)-ROUNDDOWN($H$84,0)-ROUNDDOWN($H$85,0)-ROUNDDOWN($H$86,0)-ROUNDDOWN($H$87,0)-ROUNDDOWN($H$88,0)</f>
        <v>0</v>
      </c>
      <c r="I89" s="136" t="s">
        <v>278</v>
      </c>
      <c r="J89" s="94" t="s">
        <v>57</v>
      </c>
    </row>
    <row r="90" spans="1:10" x14ac:dyDescent="0.2">
      <c r="A90" s="255">
        <f t="shared" si="1"/>
        <v>81</v>
      </c>
      <c r="B90" s="23"/>
      <c r="C90" s="73"/>
      <c r="D90" s="125" t="s">
        <v>163</v>
      </c>
      <c r="E90" s="119"/>
      <c r="F90" s="79"/>
      <c r="G90" s="78" t="s">
        <v>29</v>
      </c>
      <c r="H90" s="372"/>
      <c r="I90" s="136" t="s">
        <v>45</v>
      </c>
      <c r="J90" s="94" t="s">
        <v>57</v>
      </c>
    </row>
    <row r="91" spans="1:10" ht="26.4" x14ac:dyDescent="0.2">
      <c r="A91" s="255">
        <f t="shared" si="1"/>
        <v>82</v>
      </c>
      <c r="B91" s="23"/>
      <c r="C91" s="73"/>
      <c r="D91" s="125" t="s">
        <v>130</v>
      </c>
      <c r="E91" s="119"/>
      <c r="F91" s="79"/>
      <c r="G91" s="78" t="s">
        <v>22</v>
      </c>
      <c r="H91" s="362"/>
      <c r="I91" s="136" t="s">
        <v>340</v>
      </c>
      <c r="J91" s="94" t="s">
        <v>57</v>
      </c>
    </row>
    <row r="92" spans="1:10" x14ac:dyDescent="0.2">
      <c r="A92" s="255">
        <f t="shared" si="1"/>
        <v>83</v>
      </c>
      <c r="B92" s="23"/>
      <c r="C92" s="73"/>
      <c r="D92" s="125" t="s">
        <v>14</v>
      </c>
      <c r="E92" s="119"/>
      <c r="F92" s="79"/>
      <c r="G92" s="78" t="s">
        <v>29</v>
      </c>
      <c r="H92" s="372"/>
      <c r="I92" s="136" t="s">
        <v>341</v>
      </c>
      <c r="J92" s="94" t="s">
        <v>57</v>
      </c>
    </row>
    <row r="93" spans="1:10" ht="40.200000000000003" customHeight="1" x14ac:dyDescent="0.2">
      <c r="A93" s="255">
        <f t="shared" si="1"/>
        <v>84</v>
      </c>
      <c r="B93" s="23"/>
      <c r="C93" s="73"/>
      <c r="D93" s="125" t="s">
        <v>15</v>
      </c>
      <c r="E93" s="119"/>
      <c r="F93" s="79"/>
      <c r="G93" s="78" t="s">
        <v>29</v>
      </c>
      <c r="H93" s="372"/>
      <c r="I93" s="136" t="s">
        <v>342</v>
      </c>
      <c r="J93" s="94" t="s">
        <v>57</v>
      </c>
    </row>
    <row r="94" spans="1:10" ht="42" customHeight="1" x14ac:dyDescent="0.2">
      <c r="A94" s="255">
        <f t="shared" si="1"/>
        <v>85</v>
      </c>
      <c r="B94" s="23"/>
      <c r="C94" s="73"/>
      <c r="D94" s="125" t="s">
        <v>49</v>
      </c>
      <c r="E94" s="119"/>
      <c r="F94" s="79"/>
      <c r="G94" s="78" t="s">
        <v>22</v>
      </c>
      <c r="H94" s="362"/>
      <c r="I94" s="136" t="s">
        <v>343</v>
      </c>
      <c r="J94" s="94" t="s">
        <v>57</v>
      </c>
    </row>
    <row r="95" spans="1:10" x14ac:dyDescent="0.2">
      <c r="A95" s="255">
        <f t="shared" si="1"/>
        <v>86</v>
      </c>
      <c r="B95" s="23"/>
      <c r="C95" s="73"/>
      <c r="D95" s="125" t="s">
        <v>50</v>
      </c>
      <c r="E95" s="119"/>
      <c r="F95" s="79"/>
      <c r="G95" s="78" t="s">
        <v>22</v>
      </c>
      <c r="H95" s="362"/>
      <c r="I95" s="136" t="s">
        <v>344</v>
      </c>
      <c r="J95" s="94" t="s">
        <v>57</v>
      </c>
    </row>
    <row r="96" spans="1:10" x14ac:dyDescent="0.2">
      <c r="A96" s="255">
        <f t="shared" si="1"/>
        <v>87</v>
      </c>
      <c r="B96" s="23"/>
      <c r="C96" s="73"/>
      <c r="D96" s="125" t="s">
        <v>51</v>
      </c>
      <c r="E96" s="119"/>
      <c r="F96" s="79"/>
      <c r="G96" s="78" t="s">
        <v>22</v>
      </c>
      <c r="H96" s="362"/>
      <c r="I96" s="136" t="s">
        <v>344</v>
      </c>
      <c r="J96" s="94" t="s">
        <v>57</v>
      </c>
    </row>
    <row r="97" spans="1:10" x14ac:dyDescent="0.2">
      <c r="A97" s="255">
        <f t="shared" si="1"/>
        <v>88</v>
      </c>
      <c r="B97" s="23"/>
      <c r="C97" s="73"/>
      <c r="D97" s="125" t="s">
        <v>52</v>
      </c>
      <c r="E97" s="119"/>
      <c r="F97" s="79"/>
      <c r="G97" s="78" t="s">
        <v>22</v>
      </c>
      <c r="H97" s="362"/>
      <c r="I97" s="136" t="s">
        <v>344</v>
      </c>
      <c r="J97" s="94" t="s">
        <v>57</v>
      </c>
    </row>
    <row r="98" spans="1:10" x14ac:dyDescent="0.2">
      <c r="A98" s="255">
        <f t="shared" si="1"/>
        <v>89</v>
      </c>
      <c r="B98" s="23"/>
      <c r="C98" s="73"/>
      <c r="D98" s="125" t="s">
        <v>53</v>
      </c>
      <c r="E98" s="119"/>
      <c r="F98" s="79"/>
      <c r="G98" s="78" t="s">
        <v>22</v>
      </c>
      <c r="H98" s="362"/>
      <c r="I98" s="136" t="s">
        <v>344</v>
      </c>
      <c r="J98" s="94" t="s">
        <v>57</v>
      </c>
    </row>
    <row r="99" spans="1:10" ht="49.8" customHeight="1" x14ac:dyDescent="0.2">
      <c r="A99" s="255">
        <f t="shared" si="1"/>
        <v>90</v>
      </c>
      <c r="B99" s="23"/>
      <c r="C99" s="73"/>
      <c r="D99" s="125" t="s">
        <v>16</v>
      </c>
      <c r="E99" s="119"/>
      <c r="F99" s="79"/>
      <c r="G99" s="78" t="s">
        <v>22</v>
      </c>
      <c r="H99" s="362"/>
      <c r="I99" s="136" t="s">
        <v>338</v>
      </c>
      <c r="J99" s="94" t="s">
        <v>57</v>
      </c>
    </row>
    <row r="100" spans="1:10" x14ac:dyDescent="0.2">
      <c r="A100" s="255">
        <f t="shared" si="1"/>
        <v>91</v>
      </c>
      <c r="B100" s="23"/>
      <c r="C100" s="73"/>
      <c r="D100" s="125" t="s">
        <v>213</v>
      </c>
      <c r="E100" s="119"/>
      <c r="F100" s="79"/>
      <c r="G100" s="78" t="s">
        <v>23</v>
      </c>
      <c r="H100" s="362"/>
      <c r="I100" s="136" t="s">
        <v>339</v>
      </c>
      <c r="J100" s="94" t="s">
        <v>57</v>
      </c>
    </row>
    <row r="101" spans="1:10" x14ac:dyDescent="0.2">
      <c r="A101" s="255">
        <f t="shared" si="1"/>
        <v>92</v>
      </c>
      <c r="B101" s="23"/>
      <c r="C101" s="73"/>
      <c r="D101" s="125" t="s">
        <v>17</v>
      </c>
      <c r="E101" s="119"/>
      <c r="F101" s="79"/>
      <c r="G101" s="78" t="s">
        <v>22</v>
      </c>
      <c r="H101" s="362"/>
      <c r="I101" s="136" t="s">
        <v>56</v>
      </c>
      <c r="J101" s="94" t="s">
        <v>57</v>
      </c>
    </row>
    <row r="102" spans="1:10" x14ac:dyDescent="0.2">
      <c r="A102" s="255">
        <f t="shared" si="1"/>
        <v>93</v>
      </c>
      <c r="B102" s="23"/>
      <c r="C102" s="73"/>
      <c r="D102" s="280" t="s">
        <v>305</v>
      </c>
      <c r="E102" s="119"/>
      <c r="F102" s="79"/>
      <c r="G102" s="78" t="s">
        <v>22</v>
      </c>
      <c r="H102" s="362"/>
      <c r="I102" s="136" t="s">
        <v>56</v>
      </c>
      <c r="J102" s="94" t="s">
        <v>57</v>
      </c>
    </row>
    <row r="103" spans="1:10" x14ac:dyDescent="0.2">
      <c r="A103" s="255">
        <f t="shared" si="1"/>
        <v>94</v>
      </c>
      <c r="B103" s="23"/>
      <c r="C103" s="73"/>
      <c r="D103" s="223" t="s">
        <v>131</v>
      </c>
      <c r="E103" s="119" t="s">
        <v>146</v>
      </c>
      <c r="F103" s="79"/>
      <c r="G103" s="78" t="s">
        <v>22</v>
      </c>
      <c r="H103" s="361"/>
      <c r="I103" s="136" t="s">
        <v>201</v>
      </c>
      <c r="J103" s="94" t="s">
        <v>57</v>
      </c>
    </row>
    <row r="104" spans="1:10" x14ac:dyDescent="0.2">
      <c r="A104" s="255">
        <f t="shared" si="1"/>
        <v>95</v>
      </c>
      <c r="B104" s="23"/>
      <c r="C104" s="73"/>
      <c r="D104" s="225"/>
      <c r="E104" s="117" t="s">
        <v>133</v>
      </c>
      <c r="F104" s="118"/>
      <c r="G104" s="78" t="s">
        <v>48</v>
      </c>
      <c r="H104" s="361"/>
      <c r="I104" s="136" t="s">
        <v>206</v>
      </c>
    </row>
    <row r="105" spans="1:10" x14ac:dyDescent="0.2">
      <c r="A105" s="255">
        <f t="shared" si="1"/>
        <v>96</v>
      </c>
      <c r="B105" s="23"/>
      <c r="C105" s="73"/>
      <c r="D105" s="224"/>
      <c r="E105" s="117" t="s">
        <v>263</v>
      </c>
      <c r="F105" s="118"/>
      <c r="G105" s="78" t="s">
        <v>48</v>
      </c>
      <c r="H105" s="362"/>
      <c r="I105" s="136" t="s">
        <v>264</v>
      </c>
      <c r="J105" s="94" t="s">
        <v>57</v>
      </c>
    </row>
    <row r="106" spans="1:10" x14ac:dyDescent="0.2">
      <c r="A106" s="255">
        <f t="shared" si="1"/>
        <v>97</v>
      </c>
      <c r="B106" s="23"/>
      <c r="C106" s="73"/>
      <c r="D106" s="225" t="s">
        <v>134</v>
      </c>
      <c r="E106" s="117" t="s">
        <v>132</v>
      </c>
      <c r="F106" s="118"/>
      <c r="G106" s="78" t="s">
        <v>48</v>
      </c>
      <c r="H106" s="361"/>
      <c r="I106" s="136" t="s">
        <v>202</v>
      </c>
      <c r="J106" s="94" t="s">
        <v>57</v>
      </c>
    </row>
    <row r="107" spans="1:10" x14ac:dyDescent="0.2">
      <c r="A107" s="255">
        <f t="shared" si="1"/>
        <v>98</v>
      </c>
      <c r="B107" s="23"/>
      <c r="C107" s="73"/>
      <c r="D107" s="225"/>
      <c r="E107" s="117" t="s">
        <v>133</v>
      </c>
      <c r="F107" s="118"/>
      <c r="G107" s="78" t="s">
        <v>48</v>
      </c>
      <c r="H107" s="361"/>
      <c r="I107" s="136" t="s">
        <v>207</v>
      </c>
    </row>
    <row r="108" spans="1:10" x14ac:dyDescent="0.2">
      <c r="A108" s="255">
        <f t="shared" si="1"/>
        <v>99</v>
      </c>
      <c r="B108" s="23"/>
      <c r="C108" s="73"/>
      <c r="D108" s="224"/>
      <c r="E108" s="117" t="s">
        <v>263</v>
      </c>
      <c r="F108" s="118"/>
      <c r="G108" s="78" t="s">
        <v>48</v>
      </c>
      <c r="H108" s="362"/>
      <c r="I108" s="136" t="s">
        <v>265</v>
      </c>
      <c r="J108" s="94" t="s">
        <v>57</v>
      </c>
    </row>
    <row r="109" spans="1:10" x14ac:dyDescent="0.2">
      <c r="A109" s="255">
        <f t="shared" si="1"/>
        <v>100</v>
      </c>
      <c r="B109" s="23"/>
      <c r="C109" s="73"/>
      <c r="D109" s="225" t="s">
        <v>136</v>
      </c>
      <c r="E109" s="117" t="s">
        <v>132</v>
      </c>
      <c r="F109" s="118"/>
      <c r="G109" s="78" t="s">
        <v>48</v>
      </c>
      <c r="H109" s="361"/>
      <c r="I109" s="136" t="s">
        <v>203</v>
      </c>
      <c r="J109" s="94" t="s">
        <v>57</v>
      </c>
    </row>
    <row r="110" spans="1:10" x14ac:dyDescent="0.2">
      <c r="A110" s="255">
        <f t="shared" si="1"/>
        <v>101</v>
      </c>
      <c r="B110" s="23"/>
      <c r="C110" s="73"/>
      <c r="D110" s="225"/>
      <c r="E110" s="117" t="s">
        <v>133</v>
      </c>
      <c r="F110" s="118"/>
      <c r="G110" s="78" t="s">
        <v>48</v>
      </c>
      <c r="H110" s="361"/>
      <c r="I110" s="136" t="s">
        <v>208</v>
      </c>
    </row>
    <row r="111" spans="1:10" x14ac:dyDescent="0.2">
      <c r="A111" s="255">
        <f t="shared" si="1"/>
        <v>102</v>
      </c>
      <c r="B111" s="23"/>
      <c r="C111" s="73"/>
      <c r="D111" s="224"/>
      <c r="E111" s="117" t="s">
        <v>263</v>
      </c>
      <c r="F111" s="118"/>
      <c r="G111" s="78" t="s">
        <v>48</v>
      </c>
      <c r="H111" s="362"/>
      <c r="I111" s="136" t="s">
        <v>266</v>
      </c>
      <c r="J111" s="94" t="s">
        <v>57</v>
      </c>
    </row>
    <row r="112" spans="1:10" x14ac:dyDescent="0.2">
      <c r="A112" s="255">
        <f t="shared" si="1"/>
        <v>103</v>
      </c>
      <c r="B112" s="23"/>
      <c r="C112" s="73"/>
      <c r="D112" s="225" t="s">
        <v>135</v>
      </c>
      <c r="E112" s="117" t="s">
        <v>132</v>
      </c>
      <c r="F112" s="118"/>
      <c r="G112" s="78" t="s">
        <v>48</v>
      </c>
      <c r="H112" s="361"/>
      <c r="I112" s="136" t="s">
        <v>204</v>
      </c>
      <c r="J112" s="94" t="s">
        <v>57</v>
      </c>
    </row>
    <row r="113" spans="1:10" x14ac:dyDescent="0.2">
      <c r="A113" s="255">
        <f t="shared" si="1"/>
        <v>104</v>
      </c>
      <c r="B113" s="23"/>
      <c r="C113" s="73"/>
      <c r="D113" s="225"/>
      <c r="E113" s="117" t="s">
        <v>133</v>
      </c>
      <c r="F113" s="118"/>
      <c r="G113" s="78" t="s">
        <v>48</v>
      </c>
      <c r="H113" s="361"/>
      <c r="I113" s="136" t="s">
        <v>209</v>
      </c>
    </row>
    <row r="114" spans="1:10" x14ac:dyDescent="0.2">
      <c r="A114" s="255">
        <f t="shared" si="1"/>
        <v>105</v>
      </c>
      <c r="B114" s="23"/>
      <c r="C114" s="73"/>
      <c r="D114" s="224"/>
      <c r="E114" s="117" t="s">
        <v>263</v>
      </c>
      <c r="F114" s="118"/>
      <c r="G114" s="78" t="s">
        <v>48</v>
      </c>
      <c r="H114" s="362"/>
      <c r="I114" s="136" t="s">
        <v>267</v>
      </c>
      <c r="J114" s="94" t="s">
        <v>57</v>
      </c>
    </row>
    <row r="115" spans="1:10" x14ac:dyDescent="0.2">
      <c r="A115" s="255">
        <f t="shared" si="1"/>
        <v>106</v>
      </c>
      <c r="B115" s="23"/>
      <c r="C115" s="73"/>
      <c r="D115" s="225" t="s">
        <v>137</v>
      </c>
      <c r="E115" s="117" t="s">
        <v>132</v>
      </c>
      <c r="F115" s="118"/>
      <c r="G115" s="78" t="s">
        <v>48</v>
      </c>
      <c r="H115" s="361"/>
      <c r="I115" s="136" t="s">
        <v>205</v>
      </c>
      <c r="J115" s="94" t="s">
        <v>57</v>
      </c>
    </row>
    <row r="116" spans="1:10" x14ac:dyDescent="0.2">
      <c r="A116" s="255">
        <f t="shared" si="1"/>
        <v>107</v>
      </c>
      <c r="B116" s="23"/>
      <c r="C116" s="73"/>
      <c r="D116" s="225"/>
      <c r="E116" s="117" t="s">
        <v>133</v>
      </c>
      <c r="F116" s="118"/>
      <c r="G116" s="78" t="s">
        <v>48</v>
      </c>
      <c r="H116" s="361"/>
      <c r="I116" s="136" t="s">
        <v>210</v>
      </c>
    </row>
    <row r="117" spans="1:10" x14ac:dyDescent="0.2">
      <c r="A117" s="255">
        <f t="shared" si="1"/>
        <v>108</v>
      </c>
      <c r="B117" s="23"/>
      <c r="C117" s="73"/>
      <c r="D117" s="224"/>
      <c r="E117" s="117" t="s">
        <v>263</v>
      </c>
      <c r="F117" s="118"/>
      <c r="G117" s="78" t="s">
        <v>48</v>
      </c>
      <c r="H117" s="362"/>
      <c r="I117" s="136" t="s">
        <v>268</v>
      </c>
      <c r="J117" s="94" t="s">
        <v>57</v>
      </c>
    </row>
    <row r="118" spans="1:10" x14ac:dyDescent="0.2">
      <c r="A118" s="255">
        <f t="shared" si="1"/>
        <v>109</v>
      </c>
      <c r="B118" s="23"/>
      <c r="C118" s="73"/>
      <c r="D118" s="265" t="s">
        <v>311</v>
      </c>
      <c r="E118" s="117"/>
      <c r="F118" s="118"/>
      <c r="G118" s="78" t="s">
        <v>22</v>
      </c>
      <c r="H118" s="362"/>
      <c r="I118" s="136" t="s">
        <v>287</v>
      </c>
    </row>
    <row r="119" spans="1:10" x14ac:dyDescent="0.2">
      <c r="A119" s="255">
        <f t="shared" si="1"/>
        <v>110</v>
      </c>
      <c r="B119" s="23"/>
      <c r="C119" s="73"/>
      <c r="D119" s="125" t="s">
        <v>279</v>
      </c>
      <c r="E119" s="261"/>
      <c r="F119" s="262"/>
      <c r="G119" s="263" t="s">
        <v>22</v>
      </c>
      <c r="H119" s="373"/>
      <c r="I119" s="278" t="s">
        <v>280</v>
      </c>
    </row>
    <row r="120" spans="1:10" x14ac:dyDescent="0.2">
      <c r="A120" s="255">
        <f t="shared" si="1"/>
        <v>111</v>
      </c>
      <c r="B120" s="23"/>
      <c r="C120" s="73"/>
      <c r="D120" s="226" t="s">
        <v>99</v>
      </c>
      <c r="E120" s="119" t="s">
        <v>100</v>
      </c>
      <c r="F120" s="79"/>
      <c r="G120" s="78" t="s">
        <v>175</v>
      </c>
      <c r="H120" s="362"/>
      <c r="I120" s="136" t="s">
        <v>211</v>
      </c>
      <c r="J120" s="94" t="s">
        <v>57</v>
      </c>
    </row>
    <row r="121" spans="1:10" x14ac:dyDescent="0.2">
      <c r="A121" s="255">
        <f t="shared" si="1"/>
        <v>112</v>
      </c>
      <c r="B121" s="23"/>
      <c r="C121" s="73"/>
      <c r="D121" s="227"/>
      <c r="E121" s="117" t="s">
        <v>101</v>
      </c>
      <c r="F121" s="118"/>
      <c r="G121" s="78" t="s">
        <v>174</v>
      </c>
      <c r="H121" s="374"/>
      <c r="I121" s="136" t="s">
        <v>345</v>
      </c>
      <c r="J121" s="94" t="s">
        <v>57</v>
      </c>
    </row>
    <row r="122" spans="1:10" x14ac:dyDescent="0.2">
      <c r="A122" s="255">
        <f t="shared" si="1"/>
        <v>113</v>
      </c>
      <c r="B122" s="23"/>
      <c r="C122" s="73"/>
      <c r="D122" s="228" t="s">
        <v>102</v>
      </c>
      <c r="E122" s="119" t="s">
        <v>103</v>
      </c>
      <c r="F122" s="79"/>
      <c r="G122" s="78" t="s">
        <v>22</v>
      </c>
      <c r="H122" s="362"/>
      <c r="I122" s="136" t="s">
        <v>212</v>
      </c>
      <c r="J122" s="94" t="s">
        <v>57</v>
      </c>
    </row>
    <row r="123" spans="1:10" x14ac:dyDescent="0.2">
      <c r="A123" s="255">
        <f t="shared" si="1"/>
        <v>114</v>
      </c>
      <c r="B123" s="23"/>
      <c r="C123" s="73"/>
      <c r="D123" s="228"/>
      <c r="E123" s="117" t="s">
        <v>104</v>
      </c>
      <c r="F123" s="118"/>
      <c r="G123" s="78" t="s">
        <v>22</v>
      </c>
      <c r="H123" s="362"/>
      <c r="I123" s="136" t="s">
        <v>353</v>
      </c>
      <c r="J123" s="94" t="s">
        <v>57</v>
      </c>
    </row>
    <row r="124" spans="1:10" ht="13.8" thickBot="1" x14ac:dyDescent="0.25">
      <c r="A124" s="255">
        <f t="shared" si="1"/>
        <v>115</v>
      </c>
      <c r="B124" s="23"/>
      <c r="C124" s="73"/>
      <c r="D124" s="264"/>
      <c r="E124" s="102" t="s">
        <v>105</v>
      </c>
      <c r="F124" s="71"/>
      <c r="G124" s="282" t="s">
        <v>29</v>
      </c>
      <c r="H124" s="365"/>
      <c r="I124" s="235" t="s">
        <v>216</v>
      </c>
      <c r="J124" s="94" t="s">
        <v>57</v>
      </c>
    </row>
    <row r="125" spans="1:10" ht="13.8" thickBot="1" x14ac:dyDescent="0.25">
      <c r="A125" s="255">
        <f t="shared" si="1"/>
        <v>116</v>
      </c>
      <c r="B125" s="107" t="s">
        <v>147</v>
      </c>
      <c r="C125" s="75" t="s">
        <v>108</v>
      </c>
      <c r="D125" s="24"/>
      <c r="E125" s="23"/>
      <c r="F125" s="283"/>
      <c r="G125" s="284" t="s">
        <v>174</v>
      </c>
      <c r="H125" s="375"/>
      <c r="I125" s="236" t="s">
        <v>220</v>
      </c>
      <c r="J125" s="94" t="s">
        <v>57</v>
      </c>
    </row>
    <row r="126" spans="1:10" x14ac:dyDescent="0.2">
      <c r="A126" s="255">
        <f t="shared" si="1"/>
        <v>117</v>
      </c>
      <c r="B126" s="108"/>
      <c r="C126" s="134" t="s">
        <v>116</v>
      </c>
      <c r="D126" s="90" t="s">
        <v>148</v>
      </c>
      <c r="E126" s="115"/>
      <c r="F126" s="116"/>
      <c r="G126" s="173" t="s">
        <v>174</v>
      </c>
      <c r="H126" s="374"/>
      <c r="I126" s="301" t="s">
        <v>219</v>
      </c>
      <c r="J126" s="94" t="s">
        <v>57</v>
      </c>
    </row>
    <row r="127" spans="1:10" x14ac:dyDescent="0.2">
      <c r="A127" s="255">
        <f t="shared" si="1"/>
        <v>118</v>
      </c>
      <c r="B127" s="108"/>
      <c r="C127" s="131"/>
      <c r="D127" s="84" t="s">
        <v>149</v>
      </c>
      <c r="E127" s="119" t="s">
        <v>154</v>
      </c>
      <c r="F127" s="79"/>
      <c r="G127" s="78" t="s">
        <v>22</v>
      </c>
      <c r="H127" s="362"/>
      <c r="I127" s="136" t="s">
        <v>250</v>
      </c>
      <c r="J127" s="94" t="s">
        <v>57</v>
      </c>
    </row>
    <row r="128" spans="1:10" x14ac:dyDescent="0.2">
      <c r="A128" s="255">
        <f t="shared" si="1"/>
        <v>119</v>
      </c>
      <c r="B128" s="108"/>
      <c r="C128" s="131"/>
      <c r="D128" s="85"/>
      <c r="E128" s="119" t="s">
        <v>214</v>
      </c>
      <c r="F128" s="79"/>
      <c r="G128" s="78" t="s">
        <v>30</v>
      </c>
      <c r="H128" s="362"/>
      <c r="I128" s="136" t="s">
        <v>218</v>
      </c>
      <c r="J128" s="94" t="s">
        <v>57</v>
      </c>
    </row>
    <row r="129" spans="1:10" x14ac:dyDescent="0.2">
      <c r="A129" s="255">
        <f t="shared" si="1"/>
        <v>120</v>
      </c>
      <c r="B129" s="108"/>
      <c r="C129" s="131"/>
      <c r="D129" s="86"/>
      <c r="E129" s="119" t="s">
        <v>155</v>
      </c>
      <c r="F129" s="79"/>
      <c r="G129" s="78" t="s">
        <v>22</v>
      </c>
      <c r="H129" s="362"/>
      <c r="I129" s="136" t="s">
        <v>217</v>
      </c>
      <c r="J129" s="94" t="s">
        <v>57</v>
      </c>
    </row>
    <row r="130" spans="1:10" x14ac:dyDescent="0.2">
      <c r="A130" s="255">
        <f t="shared" si="1"/>
        <v>121</v>
      </c>
      <c r="B130" s="108"/>
      <c r="C130" s="131"/>
      <c r="D130" s="85" t="s">
        <v>150</v>
      </c>
      <c r="E130" s="119" t="s">
        <v>154</v>
      </c>
      <c r="F130" s="79"/>
      <c r="G130" s="78" t="s">
        <v>22</v>
      </c>
      <c r="H130" s="362"/>
      <c r="I130" s="136" t="s">
        <v>251</v>
      </c>
      <c r="J130" s="94" t="s">
        <v>57</v>
      </c>
    </row>
    <row r="131" spans="1:10" x14ac:dyDescent="0.2">
      <c r="A131" s="255">
        <f t="shared" si="1"/>
        <v>122</v>
      </c>
      <c r="B131" s="108"/>
      <c r="C131" s="131"/>
      <c r="D131" s="85"/>
      <c r="E131" s="119" t="s">
        <v>214</v>
      </c>
      <c r="F131" s="79"/>
      <c r="G131" s="78" t="s">
        <v>30</v>
      </c>
      <c r="H131" s="362"/>
      <c r="I131" s="136" t="s">
        <v>218</v>
      </c>
      <c r="J131" s="94" t="s">
        <v>57</v>
      </c>
    </row>
    <row r="132" spans="1:10" x14ac:dyDescent="0.2">
      <c r="A132" s="255">
        <f t="shared" si="1"/>
        <v>123</v>
      </c>
      <c r="B132" s="108"/>
      <c r="C132" s="131"/>
      <c r="D132" s="86"/>
      <c r="E132" s="119" t="s">
        <v>155</v>
      </c>
      <c r="F132" s="79"/>
      <c r="G132" s="78" t="s">
        <v>22</v>
      </c>
      <c r="H132" s="362"/>
      <c r="I132" s="136" t="s">
        <v>217</v>
      </c>
      <c r="J132" s="94" t="s">
        <v>57</v>
      </c>
    </row>
    <row r="133" spans="1:10" x14ac:dyDescent="0.2">
      <c r="A133" s="255">
        <f t="shared" si="1"/>
        <v>124</v>
      </c>
      <c r="B133" s="108"/>
      <c r="C133" s="131"/>
      <c r="D133" s="85" t="s">
        <v>151</v>
      </c>
      <c r="E133" s="119" t="s">
        <v>154</v>
      </c>
      <c r="F133" s="79"/>
      <c r="G133" s="78" t="s">
        <v>22</v>
      </c>
      <c r="H133" s="362"/>
      <c r="I133" s="136" t="s">
        <v>252</v>
      </c>
      <c r="J133" s="94" t="s">
        <v>57</v>
      </c>
    </row>
    <row r="134" spans="1:10" x14ac:dyDescent="0.2">
      <c r="A134" s="255">
        <f t="shared" si="1"/>
        <v>125</v>
      </c>
      <c r="B134" s="108"/>
      <c r="C134" s="131"/>
      <c r="D134" s="85"/>
      <c r="E134" s="119" t="s">
        <v>214</v>
      </c>
      <c r="F134" s="79"/>
      <c r="G134" s="78" t="s">
        <v>30</v>
      </c>
      <c r="H134" s="362"/>
      <c r="I134" s="136" t="s">
        <v>218</v>
      </c>
      <c r="J134" s="94" t="s">
        <v>57</v>
      </c>
    </row>
    <row r="135" spans="1:10" x14ac:dyDescent="0.2">
      <c r="A135" s="255">
        <f t="shared" si="1"/>
        <v>126</v>
      </c>
      <c r="B135" s="108"/>
      <c r="C135" s="131"/>
      <c r="D135" s="86"/>
      <c r="E135" s="119" t="s">
        <v>155</v>
      </c>
      <c r="F135" s="79"/>
      <c r="G135" s="78" t="s">
        <v>22</v>
      </c>
      <c r="H135" s="362"/>
      <c r="I135" s="136" t="s">
        <v>217</v>
      </c>
      <c r="J135" s="94" t="s">
        <v>57</v>
      </c>
    </row>
    <row r="136" spans="1:10" x14ac:dyDescent="0.2">
      <c r="A136" s="255">
        <f t="shared" si="1"/>
        <v>127</v>
      </c>
      <c r="B136" s="108"/>
      <c r="C136" s="131"/>
      <c r="D136" s="85" t="s">
        <v>152</v>
      </c>
      <c r="E136" s="119" t="s">
        <v>154</v>
      </c>
      <c r="F136" s="79"/>
      <c r="G136" s="78" t="s">
        <v>22</v>
      </c>
      <c r="H136" s="362"/>
      <c r="I136" s="136" t="s">
        <v>253</v>
      </c>
      <c r="J136" s="94" t="s">
        <v>57</v>
      </c>
    </row>
    <row r="137" spans="1:10" x14ac:dyDescent="0.2">
      <c r="A137" s="255">
        <f t="shared" si="1"/>
        <v>128</v>
      </c>
      <c r="B137" s="108"/>
      <c r="C137" s="131"/>
      <c r="D137" s="85"/>
      <c r="E137" s="119" t="s">
        <v>214</v>
      </c>
      <c r="F137" s="79"/>
      <c r="G137" s="78" t="s">
        <v>30</v>
      </c>
      <c r="H137" s="362"/>
      <c r="I137" s="136" t="s">
        <v>218</v>
      </c>
      <c r="J137" s="94" t="s">
        <v>57</v>
      </c>
    </row>
    <row r="138" spans="1:10" x14ac:dyDescent="0.2">
      <c r="A138" s="255">
        <f t="shared" si="1"/>
        <v>129</v>
      </c>
      <c r="B138" s="108"/>
      <c r="C138" s="131"/>
      <c r="D138" s="86"/>
      <c r="E138" s="119" t="s">
        <v>155</v>
      </c>
      <c r="F138" s="79"/>
      <c r="G138" s="78" t="s">
        <v>22</v>
      </c>
      <c r="H138" s="362"/>
      <c r="I138" s="136" t="s">
        <v>217</v>
      </c>
      <c r="J138" s="94" t="s">
        <v>57</v>
      </c>
    </row>
    <row r="139" spans="1:10" x14ac:dyDescent="0.2">
      <c r="A139" s="255">
        <f t="shared" ref="A139:A166" si="2">ROW()-9</f>
        <v>130</v>
      </c>
      <c r="B139" s="108"/>
      <c r="C139" s="131"/>
      <c r="D139" s="85" t="s">
        <v>153</v>
      </c>
      <c r="E139" s="119" t="s">
        <v>154</v>
      </c>
      <c r="F139" s="79"/>
      <c r="G139" s="78" t="s">
        <v>22</v>
      </c>
      <c r="H139" s="362"/>
      <c r="I139" s="136" t="s">
        <v>254</v>
      </c>
      <c r="J139" s="94" t="s">
        <v>57</v>
      </c>
    </row>
    <row r="140" spans="1:10" x14ac:dyDescent="0.2">
      <c r="A140" s="255">
        <f t="shared" si="2"/>
        <v>131</v>
      </c>
      <c r="B140" s="108"/>
      <c r="C140" s="131"/>
      <c r="D140" s="85"/>
      <c r="E140" s="119" t="s">
        <v>214</v>
      </c>
      <c r="F140" s="79"/>
      <c r="G140" s="78" t="s">
        <v>30</v>
      </c>
      <c r="H140" s="362"/>
      <c r="I140" s="136" t="s">
        <v>218</v>
      </c>
      <c r="J140" s="94" t="s">
        <v>57</v>
      </c>
    </row>
    <row r="141" spans="1:10" ht="13.8" thickBot="1" x14ac:dyDescent="0.25">
      <c r="A141" s="255">
        <f t="shared" si="2"/>
        <v>132</v>
      </c>
      <c r="B141" s="108"/>
      <c r="C141" s="133"/>
      <c r="D141" s="229"/>
      <c r="E141" s="174" t="s">
        <v>155</v>
      </c>
      <c r="F141" s="175"/>
      <c r="G141" s="170" t="s">
        <v>22</v>
      </c>
      <c r="H141" s="370"/>
      <c r="I141" s="300" t="s">
        <v>217</v>
      </c>
      <c r="J141" s="94" t="s">
        <v>57</v>
      </c>
    </row>
    <row r="142" spans="1:10" x14ac:dyDescent="0.2">
      <c r="A142" s="255">
        <f t="shared" si="2"/>
        <v>133</v>
      </c>
      <c r="B142" s="108"/>
      <c r="C142" s="131" t="s">
        <v>119</v>
      </c>
      <c r="D142" s="93" t="s">
        <v>120</v>
      </c>
      <c r="E142" s="62"/>
      <c r="F142" s="71"/>
      <c r="G142" s="77" t="s">
        <v>174</v>
      </c>
      <c r="H142" s="376"/>
      <c r="I142" s="303" t="s">
        <v>221</v>
      </c>
      <c r="J142" s="94" t="s">
        <v>57</v>
      </c>
    </row>
    <row r="143" spans="1:10" x14ac:dyDescent="0.2">
      <c r="A143" s="255">
        <f t="shared" si="2"/>
        <v>134</v>
      </c>
      <c r="B143" s="108"/>
      <c r="C143" s="131"/>
      <c r="D143" s="91" t="s">
        <v>121</v>
      </c>
      <c r="E143" s="25" t="s">
        <v>121</v>
      </c>
      <c r="F143" s="171"/>
      <c r="G143" s="78" t="s">
        <v>22</v>
      </c>
      <c r="H143" s="362"/>
      <c r="I143" s="136" t="s">
        <v>222</v>
      </c>
      <c r="J143" s="94" t="s">
        <v>57</v>
      </c>
    </row>
    <row r="144" spans="1:10" x14ac:dyDescent="0.2">
      <c r="A144" s="255">
        <f t="shared" si="2"/>
        <v>135</v>
      </c>
      <c r="B144" s="108"/>
      <c r="C144" s="131"/>
      <c r="D144" s="92"/>
      <c r="E144" s="25" t="s">
        <v>176</v>
      </c>
      <c r="F144" s="171"/>
      <c r="G144" s="78" t="s">
        <v>22</v>
      </c>
      <c r="H144" s="362"/>
      <c r="I144" s="136" t="s">
        <v>223</v>
      </c>
      <c r="J144" s="94" t="s">
        <v>57</v>
      </c>
    </row>
    <row r="145" spans="1:10" x14ac:dyDescent="0.2">
      <c r="A145" s="255">
        <f t="shared" si="2"/>
        <v>136</v>
      </c>
      <c r="B145" s="108"/>
      <c r="C145" s="131"/>
      <c r="D145" s="92"/>
      <c r="E145" s="127" t="s">
        <v>122</v>
      </c>
      <c r="F145" s="128"/>
      <c r="G145" s="78" t="s">
        <v>22</v>
      </c>
      <c r="H145" s="362"/>
      <c r="I145" s="136" t="s">
        <v>224</v>
      </c>
      <c r="J145" s="94" t="s">
        <v>57</v>
      </c>
    </row>
    <row r="146" spans="1:10" x14ac:dyDescent="0.2">
      <c r="A146" s="255">
        <f t="shared" si="2"/>
        <v>137</v>
      </c>
      <c r="B146" s="108"/>
      <c r="C146" s="132"/>
      <c r="D146" s="84" t="s">
        <v>123</v>
      </c>
      <c r="E146" s="87" t="s">
        <v>156</v>
      </c>
      <c r="F146" s="129" t="s">
        <v>154</v>
      </c>
      <c r="G146" s="78" t="s">
        <v>22</v>
      </c>
      <c r="H146" s="362"/>
      <c r="I146" s="136" t="s">
        <v>225</v>
      </c>
      <c r="J146" s="94" t="s">
        <v>57</v>
      </c>
    </row>
    <row r="147" spans="1:10" x14ac:dyDescent="0.2">
      <c r="A147" s="255">
        <f t="shared" si="2"/>
        <v>138</v>
      </c>
      <c r="B147" s="108"/>
      <c r="C147" s="132"/>
      <c r="D147" s="85"/>
      <c r="E147" s="89"/>
      <c r="F147" s="129" t="s">
        <v>157</v>
      </c>
      <c r="G147" s="78" t="s">
        <v>164</v>
      </c>
      <c r="H147" s="362"/>
      <c r="I147" s="136" t="s">
        <v>230</v>
      </c>
    </row>
    <row r="148" spans="1:10" ht="26.4" x14ac:dyDescent="0.2">
      <c r="A148" s="255">
        <f t="shared" si="2"/>
        <v>139</v>
      </c>
      <c r="B148" s="108"/>
      <c r="C148" s="132"/>
      <c r="D148" s="85"/>
      <c r="E148" s="88"/>
      <c r="F148" s="74" t="s">
        <v>336</v>
      </c>
      <c r="G148" s="78" t="s">
        <v>48</v>
      </c>
      <c r="H148" s="362"/>
      <c r="I148" s="136" t="s">
        <v>337</v>
      </c>
      <c r="J148" s="94" t="s">
        <v>57</v>
      </c>
    </row>
    <row r="149" spans="1:10" x14ac:dyDescent="0.2">
      <c r="A149" s="255">
        <f t="shared" si="2"/>
        <v>140</v>
      </c>
      <c r="B149" s="108"/>
      <c r="C149" s="132"/>
      <c r="D149" s="85"/>
      <c r="E149" s="89" t="s">
        <v>158</v>
      </c>
      <c r="F149" s="74" t="s">
        <v>154</v>
      </c>
      <c r="G149" s="78" t="s">
        <v>22</v>
      </c>
      <c r="H149" s="362"/>
      <c r="I149" s="136" t="s">
        <v>226</v>
      </c>
      <c r="J149" s="94" t="s">
        <v>57</v>
      </c>
    </row>
    <row r="150" spans="1:10" x14ac:dyDescent="0.2">
      <c r="A150" s="255">
        <f t="shared" si="2"/>
        <v>141</v>
      </c>
      <c r="B150" s="108"/>
      <c r="C150" s="132"/>
      <c r="D150" s="85"/>
      <c r="E150" s="89"/>
      <c r="F150" s="74" t="s">
        <v>157</v>
      </c>
      <c r="G150" s="78" t="s">
        <v>164</v>
      </c>
      <c r="H150" s="362"/>
      <c r="I150" s="136" t="s">
        <v>230</v>
      </c>
    </row>
    <row r="151" spans="1:10" ht="26.4" x14ac:dyDescent="0.2">
      <c r="A151" s="255">
        <f t="shared" si="2"/>
        <v>142</v>
      </c>
      <c r="B151" s="108"/>
      <c r="C151" s="132"/>
      <c r="D151" s="85"/>
      <c r="E151" s="88"/>
      <c r="F151" s="74" t="s">
        <v>336</v>
      </c>
      <c r="G151" s="78" t="s">
        <v>48</v>
      </c>
      <c r="H151" s="362"/>
      <c r="I151" s="136" t="s">
        <v>337</v>
      </c>
      <c r="J151" s="94" t="s">
        <v>57</v>
      </c>
    </row>
    <row r="152" spans="1:10" x14ac:dyDescent="0.2">
      <c r="A152" s="255">
        <f t="shared" si="2"/>
        <v>143</v>
      </c>
      <c r="B152" s="108"/>
      <c r="C152" s="132"/>
      <c r="D152" s="85"/>
      <c r="E152" s="89" t="s">
        <v>159</v>
      </c>
      <c r="F152" s="74" t="s">
        <v>154</v>
      </c>
      <c r="G152" s="78" t="s">
        <v>22</v>
      </c>
      <c r="H152" s="362"/>
      <c r="I152" s="136" t="s">
        <v>227</v>
      </c>
      <c r="J152" s="94" t="s">
        <v>57</v>
      </c>
    </row>
    <row r="153" spans="1:10" x14ac:dyDescent="0.2">
      <c r="A153" s="255">
        <f t="shared" si="2"/>
        <v>144</v>
      </c>
      <c r="B153" s="108"/>
      <c r="C153" s="132"/>
      <c r="D153" s="85"/>
      <c r="E153" s="89"/>
      <c r="F153" s="74" t="s">
        <v>157</v>
      </c>
      <c r="G153" s="78" t="s">
        <v>164</v>
      </c>
      <c r="H153" s="362"/>
      <c r="I153" s="136" t="s">
        <v>230</v>
      </c>
    </row>
    <row r="154" spans="1:10" ht="26.4" x14ac:dyDescent="0.2">
      <c r="A154" s="255">
        <f t="shared" si="2"/>
        <v>145</v>
      </c>
      <c r="B154" s="108"/>
      <c r="C154" s="132"/>
      <c r="D154" s="85"/>
      <c r="E154" s="88"/>
      <c r="F154" s="74" t="s">
        <v>336</v>
      </c>
      <c r="G154" s="78" t="s">
        <v>48</v>
      </c>
      <c r="H154" s="362"/>
      <c r="I154" s="136" t="s">
        <v>337</v>
      </c>
      <c r="J154" s="94" t="s">
        <v>57</v>
      </c>
    </row>
    <row r="155" spans="1:10" x14ac:dyDescent="0.2">
      <c r="A155" s="255">
        <f t="shared" si="2"/>
        <v>146</v>
      </c>
      <c r="B155" s="108"/>
      <c r="C155" s="132"/>
      <c r="D155" s="85"/>
      <c r="E155" s="89" t="s">
        <v>160</v>
      </c>
      <c r="F155" s="74" t="s">
        <v>154</v>
      </c>
      <c r="G155" s="78" t="s">
        <v>22</v>
      </c>
      <c r="H155" s="362"/>
      <c r="I155" s="136" t="s">
        <v>228</v>
      </c>
      <c r="J155" s="94" t="s">
        <v>57</v>
      </c>
    </row>
    <row r="156" spans="1:10" x14ac:dyDescent="0.2">
      <c r="A156" s="255">
        <f t="shared" si="2"/>
        <v>147</v>
      </c>
      <c r="B156" s="108"/>
      <c r="C156" s="132"/>
      <c r="D156" s="85"/>
      <c r="E156" s="89"/>
      <c r="F156" s="74" t="s">
        <v>157</v>
      </c>
      <c r="G156" s="78" t="s">
        <v>164</v>
      </c>
      <c r="H156" s="362"/>
      <c r="I156" s="136" t="s">
        <v>230</v>
      </c>
    </row>
    <row r="157" spans="1:10" ht="26.4" x14ac:dyDescent="0.2">
      <c r="A157" s="255">
        <f t="shared" si="2"/>
        <v>148</v>
      </c>
      <c r="B157" s="108"/>
      <c r="C157" s="132"/>
      <c r="D157" s="85"/>
      <c r="E157" s="88"/>
      <c r="F157" s="74" t="s">
        <v>336</v>
      </c>
      <c r="G157" s="78" t="s">
        <v>48</v>
      </c>
      <c r="H157" s="362"/>
      <c r="I157" s="136" t="s">
        <v>337</v>
      </c>
      <c r="J157" s="94" t="s">
        <v>57</v>
      </c>
    </row>
    <row r="158" spans="1:10" x14ac:dyDescent="0.2">
      <c r="A158" s="255">
        <f t="shared" si="2"/>
        <v>149</v>
      </c>
      <c r="B158" s="108"/>
      <c r="C158" s="132"/>
      <c r="D158" s="85"/>
      <c r="E158" s="89" t="s">
        <v>161</v>
      </c>
      <c r="F158" s="74" t="s">
        <v>154</v>
      </c>
      <c r="G158" s="78" t="s">
        <v>22</v>
      </c>
      <c r="H158" s="362"/>
      <c r="I158" s="136" t="s">
        <v>229</v>
      </c>
      <c r="J158" s="94" t="s">
        <v>57</v>
      </c>
    </row>
    <row r="159" spans="1:10" x14ac:dyDescent="0.2">
      <c r="A159" s="255">
        <f t="shared" si="2"/>
        <v>150</v>
      </c>
      <c r="B159" s="108"/>
      <c r="C159" s="132"/>
      <c r="D159" s="85"/>
      <c r="E159" s="89"/>
      <c r="F159" s="129" t="s">
        <v>157</v>
      </c>
      <c r="G159" s="78" t="s">
        <v>164</v>
      </c>
      <c r="H159" s="362"/>
      <c r="I159" s="136" t="s">
        <v>230</v>
      </c>
    </row>
    <row r="160" spans="1:10" ht="26.4" x14ac:dyDescent="0.2">
      <c r="A160" s="255">
        <f t="shared" si="2"/>
        <v>151</v>
      </c>
      <c r="B160" s="108"/>
      <c r="C160" s="132"/>
      <c r="D160" s="85"/>
      <c r="E160" s="88"/>
      <c r="F160" s="129" t="s">
        <v>336</v>
      </c>
      <c r="G160" s="78" t="s">
        <v>48</v>
      </c>
      <c r="H160" s="362"/>
      <c r="I160" s="136" t="s">
        <v>337</v>
      </c>
      <c r="J160" s="94" t="s">
        <v>57</v>
      </c>
    </row>
    <row r="161" spans="1:10" x14ac:dyDescent="0.2">
      <c r="A161" s="255">
        <f t="shared" si="2"/>
        <v>152</v>
      </c>
      <c r="B161" s="108"/>
      <c r="C161" s="242"/>
      <c r="D161" s="84" t="s">
        <v>124</v>
      </c>
      <c r="E161" s="243" t="s">
        <v>125</v>
      </c>
      <c r="F161" s="79"/>
      <c r="G161" s="78" t="s">
        <v>22</v>
      </c>
      <c r="H161" s="362"/>
      <c r="I161" s="136" t="s">
        <v>231</v>
      </c>
      <c r="J161" s="94" t="s">
        <v>57</v>
      </c>
    </row>
    <row r="162" spans="1:10" x14ac:dyDescent="0.2">
      <c r="A162" s="255">
        <f t="shared" si="2"/>
        <v>153</v>
      </c>
      <c r="B162" s="108"/>
      <c r="C162" s="242"/>
      <c r="D162" s="85"/>
      <c r="E162" s="130" t="s">
        <v>126</v>
      </c>
      <c r="F162" s="118"/>
      <c r="G162" s="78" t="s">
        <v>22</v>
      </c>
      <c r="H162" s="362"/>
      <c r="I162" s="136" t="s">
        <v>232</v>
      </c>
      <c r="J162" s="94" t="s">
        <v>57</v>
      </c>
    </row>
    <row r="163" spans="1:10" x14ac:dyDescent="0.2">
      <c r="A163" s="255">
        <f t="shared" si="2"/>
        <v>154</v>
      </c>
      <c r="B163" s="108"/>
      <c r="C163" s="242"/>
      <c r="D163" s="86"/>
      <c r="E163" s="130" t="s">
        <v>162</v>
      </c>
      <c r="F163" s="118"/>
      <c r="G163" s="78" t="s">
        <v>22</v>
      </c>
      <c r="H163" s="362"/>
      <c r="I163" s="136" t="s">
        <v>233</v>
      </c>
      <c r="J163" s="94" t="s">
        <v>57</v>
      </c>
    </row>
    <row r="164" spans="1:10" x14ac:dyDescent="0.2">
      <c r="A164" s="255">
        <f t="shared" si="2"/>
        <v>155</v>
      </c>
      <c r="B164" s="108"/>
      <c r="C164" s="132"/>
      <c r="D164" s="85" t="s">
        <v>111</v>
      </c>
      <c r="E164" s="121" t="s">
        <v>112</v>
      </c>
      <c r="F164" s="118"/>
      <c r="G164" s="78" t="s">
        <v>22</v>
      </c>
      <c r="H164" s="362"/>
      <c r="I164" s="136" t="s">
        <v>234</v>
      </c>
      <c r="J164" s="94" t="s">
        <v>57</v>
      </c>
    </row>
    <row r="165" spans="1:10" x14ac:dyDescent="0.2">
      <c r="A165" s="255">
        <f t="shared" si="2"/>
        <v>156</v>
      </c>
      <c r="B165" s="108"/>
      <c r="C165" s="132"/>
      <c r="D165" s="85"/>
      <c r="E165" s="121" t="s">
        <v>113</v>
      </c>
      <c r="F165" s="118"/>
      <c r="G165" s="78" t="s">
        <v>22</v>
      </c>
      <c r="H165" s="362"/>
      <c r="I165" s="136" t="s">
        <v>235</v>
      </c>
      <c r="J165" s="94" t="s">
        <v>57</v>
      </c>
    </row>
    <row r="166" spans="1:10" ht="13.8" thickBot="1" x14ac:dyDescent="0.25">
      <c r="A166" s="255">
        <f t="shared" si="2"/>
        <v>157</v>
      </c>
      <c r="B166" s="109"/>
      <c r="C166" s="133"/>
      <c r="D166" s="126"/>
      <c r="E166" s="102" t="s">
        <v>111</v>
      </c>
      <c r="F166" s="110"/>
      <c r="G166" s="170" t="s">
        <v>174</v>
      </c>
      <c r="H166" s="376"/>
      <c r="I166" s="300" t="s">
        <v>236</v>
      </c>
      <c r="J166" s="94" t="s">
        <v>57</v>
      </c>
    </row>
    <row r="167" spans="1:10" x14ac:dyDescent="0.2">
      <c r="A167" s="65" t="s">
        <v>19</v>
      </c>
      <c r="B167" s="70" t="s">
        <v>19</v>
      </c>
      <c r="C167" s="64" t="s">
        <v>19</v>
      </c>
      <c r="D167" s="64" t="s">
        <v>19</v>
      </c>
      <c r="E167" s="70" t="s">
        <v>19</v>
      </c>
      <c r="F167" s="70"/>
      <c r="G167" s="70" t="s">
        <v>19</v>
      </c>
      <c r="H167" s="70" t="s">
        <v>19</v>
      </c>
      <c r="I167" s="65" t="s">
        <v>19</v>
      </c>
      <c r="J167" s="94" t="s">
        <v>57</v>
      </c>
    </row>
  </sheetData>
  <sheetProtection algorithmName="SHA-512" hashValue="d/itPoU/s1GCvkj4U237NgdgjBUaewEkuCQ4iPn3z6lagQzNReplvrj4e8k/BHOBn4hewo8IdUYsKKIAhXJKvg==" saltValue="h216ZchaT4u6Xzjnf6/bXw==" spinCount="100000" sheet="1" objects="1" scenarios="1"/>
  <dataConsolidate/>
  <phoneticPr fontId="1"/>
  <conditionalFormatting sqref="C19:I56">
    <cfRule type="expression" dxfId="11" priority="3">
      <formula>$H$10="単一事業者による参加登録"</formula>
    </cfRule>
  </conditionalFormatting>
  <conditionalFormatting sqref="D78:I78">
    <cfRule type="expression" dxfId="10" priority="2">
      <formula>NOT($H$75&amp;$H$76&amp;$H$77="リプレース水力一般_流込式")</formula>
    </cfRule>
  </conditionalFormatting>
  <conditionalFormatting sqref="E144:I144">
    <cfRule type="expression" dxfId="9" priority="20">
      <formula>OR($H$143="プロジェクトファイナンス",$H$143="コーポレートファイナンス")</formula>
    </cfRule>
  </conditionalFormatting>
  <conditionalFormatting sqref="D119:I119">
    <cfRule type="expression" dxfId="8" priority="18">
      <formula>$H$118="なし"</formula>
    </cfRule>
  </conditionalFormatting>
  <conditionalFormatting sqref="D103:I117">
    <cfRule type="expression" dxfId="7" priority="8">
      <formula>$H$101="なし"</formula>
    </cfRule>
  </conditionalFormatting>
  <conditionalFormatting sqref="C11:I18">
    <cfRule type="expression" dxfId="6" priority="1">
      <formula>$H$10="コンソーシアムによる参加登録"</formula>
    </cfRule>
  </conditionalFormatting>
  <dataValidations count="23">
    <dataValidation type="custom" allowBlank="1" showInputMessage="1" showErrorMessage="1" errorTitle="無効な入力" error="YYYYMM形式で入力してください" sqref="H92:H93 H90 H124" xr:uid="{856D1310-FADF-4DED-87A9-8D837E4CD89C}">
      <formula1>AND(LENB(H90)=6,ISNUMBER(TEXT(H90,"0000!/00")*1))</formula1>
    </dataValidation>
    <dataValidation type="whole" operator="greaterThanOrEqual" allowBlank="1" showInputMessage="1" showErrorMessage="1" errorTitle="無効な入力" error="0以上の半角数字で入力してください" sqref="H83:H88 H79:H81" xr:uid="{E6BFAE32-BC85-48A1-8B30-BDB0D2885701}">
      <formula1>0</formula1>
    </dataValidation>
    <dataValidation type="list" allowBlank="1" showInputMessage="1" showErrorMessage="1" sqref="H75" xr:uid="{EA1652ED-1A2D-45FF-8606-13C9B849D614}">
      <formula1>"新設,リプレース"</formula1>
    </dataValidation>
    <dataValidation type="list" allowBlank="1" showInputMessage="1" showErrorMessage="1" sqref="H76" xr:uid="{B092B1C1-B179-4309-86A5-B5C6BEBE47E0}">
      <formula1>INDIRECT($H$75)</formula1>
    </dataValidation>
    <dataValidation type="custom" allowBlank="1" showInputMessage="1" showErrorMessage="1" errorTitle="無効な入力" error="半角英数字で入力してください" sqref="H94:H98 H91" xr:uid="{7F86A3B3-1CFB-4523-995F-3C6393281723}">
      <formula1>LEN(H91)=LENB(H91)</formula1>
    </dataValidation>
    <dataValidation type="textLength" operator="equal" allowBlank="1" showInputMessage="1" showErrorMessage="1" errorTitle="無効な入力" error="22桁の半角数字で入力してください" sqref="H70" xr:uid="{EE11B162-D4E4-4AE7-9A6B-BF8701680325}">
      <formula1>22</formula1>
    </dataValidation>
    <dataValidation type="list" allowBlank="1" showInputMessage="1" showErrorMessage="1" sqref="H143" xr:uid="{59DE04F9-4478-452A-AB57-468496479F70}">
      <formula1>"プロジェクトファイナンス,コーポレートファイナンス,その他"</formula1>
    </dataValidation>
    <dataValidation type="whole" allowBlank="1" showInputMessage="1" showErrorMessage="1" errorTitle="無効な入力" error="13桁の数字で入力してください" sqref="H14 H23 H32 H41 H50" xr:uid="{E6AF1B66-3964-47EB-8739-EF712D0179FE}">
      <formula1>1000000000000</formula1>
      <formula2>9999999999999</formula2>
    </dataValidation>
    <dataValidation type="list" allowBlank="1" showInputMessage="1" showErrorMessage="1" sqref="H10" xr:uid="{2B020E7D-5AB6-4BAA-B773-59642B62720D}">
      <formula1>"単一事業者による参加登録,コンソーシアムによる参加登録"</formula1>
    </dataValidation>
    <dataValidation type="decimal" allowBlank="1" showInputMessage="1" showErrorMessage="1" errorTitle="無効な入力" error="0以上100以下の数値(整数または小数点を含む数)を入力してください。" sqref="H28:H29 H37:H38 H46:H47 H55:H56 H131 H134 H137 H140 H147 H150 H153 H156 H159 H128" xr:uid="{46FE04F0-1752-49C7-A80B-492992EEB8CE}">
      <formula1>0</formula1>
      <formula2>100</formula2>
    </dataValidation>
    <dataValidation type="textLength" imeMode="halfAlpha" allowBlank="1" showInputMessage="1" showErrorMessage="1" errorTitle="無効な入力" error="半角英数字5桁で入力してください" sqref="H71" xr:uid="{0FBCF7B4-0E0C-4350-B51D-B2CD79FFDCAE}">
      <formula1>5</formula1>
      <formula2>5</formula2>
    </dataValidation>
    <dataValidation type="list" allowBlank="1" showInputMessage="1" showErrorMessage="1" sqref="H77" xr:uid="{9D571410-2081-4DC6-B8D1-A6C7D2EC47A1}">
      <formula1>INDIRECT(H76)</formula1>
    </dataValidation>
    <dataValidation type="list" allowBlank="1" showInputMessage="1" showErrorMessage="1" sqref="H78" xr:uid="{8FFA9852-3946-4853-B420-8FAA09B027CE}">
      <formula1>INDIRECT(H75&amp;H76&amp;H77)</formula1>
    </dataValidation>
    <dataValidation type="whole" operator="greaterThanOrEqual" allowBlank="1" showInputMessage="1" showErrorMessage="1" errorTitle="無効な入力" error="0以上の整数値を入力してください" sqref="H142 H166" xr:uid="{DE890F39-A58F-46D4-BEE3-97A6633FDD8B}">
      <formula1>0</formula1>
    </dataValidation>
    <dataValidation type="custom" operator="greaterThanOrEqual" allowBlank="1" showInputMessage="1" showErrorMessage="1" errorTitle="無効な入力" error="YYYYMMDD形式で入力してください" sqref="H120" xr:uid="{4AEE196C-5F58-4A39-9D60-1B8110AEF6BC}">
      <formula1>AND(LEN(H120)=8,ISNUMBER(TEXT(H120,"0000!/00!/00")*1))</formula1>
    </dataValidation>
    <dataValidation type="whole" operator="greaterThanOrEqual" allowBlank="1" showInputMessage="1" showErrorMessage="1" errorTitle="無効な入力" error="0以上の整数を入力してください" sqref="H121 H125:H126" xr:uid="{801548C9-C064-4064-BB31-3330917153A2}">
      <formula1>0</formula1>
    </dataValidation>
    <dataValidation type="list" allowBlank="1" showInputMessage="1" showErrorMessage="1" sqref="H122" xr:uid="{D864ACDC-9354-443D-B9AF-269525D530AB}">
      <formula1>"必要,不要"</formula1>
    </dataValidation>
    <dataValidation type="custom" allowBlank="1" showInputMessage="1" showErrorMessage="1" errorTitle="無効な入力" error="13桁の半角数字を入力してください" sqref="H65" xr:uid="{7635E9B5-0624-4BB4-9EF4-D42D9ACC371C}">
      <formula1>AND(ISNUMBER(H65),LEN(H65)=13)</formula1>
    </dataValidation>
    <dataValidation type="custom" allowBlank="1" showInputMessage="1" showErrorMessage="1" sqref="H82" xr:uid="{2635951C-FDDE-41FC-9BB6-4D9D7F364D3A}">
      <formula1>$H$81-$H$82-$H$83</formula1>
    </dataValidation>
    <dataValidation type="list" allowBlank="1" showInputMessage="1" showErrorMessage="1" sqref="H118" xr:uid="{72B1AA27-44B6-4D20-AA49-297015B6DFF8}">
      <formula1>"あり,なし"</formula1>
    </dataValidation>
    <dataValidation type="textLength" imeMode="disabled" operator="equal" allowBlank="1" showInputMessage="1" showErrorMessage="1" errorTitle="無効な入力" error="半角英数字10桁で入力してください" sqref="H117 H61 H105 H108 H111 H114" xr:uid="{985DC9AB-A857-42B5-A24A-BE825637A507}">
      <formula1>10</formula1>
    </dataValidation>
    <dataValidation type="textLength" imeMode="halfAlpha" operator="equal" allowBlank="1" showInputMessage="1" showErrorMessage="1" errorTitle="無効な入力" error="半角英数字4桁で入力してください" sqref="H11 H103 H106 H109 H112 H115 H20" xr:uid="{4B41D0AA-3E07-4217-BFA8-77F74E11FC0C}">
      <formula1>4</formula1>
    </dataValidation>
    <dataValidation type="textLength" imeMode="disabled" operator="equal" allowBlank="1" showInputMessage="1" showErrorMessage="1" sqref="H119" xr:uid="{ECFB4153-D4AF-4C24-ABA6-31F2BBAF184C}">
      <formula1>10</formula1>
    </dataValidation>
  </dataValidations>
  <pageMargins left="0.7" right="0.7" top="0.75" bottom="0.75" header="0.3" footer="0.3"/>
  <pageSetup paperSize="8"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2C5F3AF-7E27-480E-A669-0C2CED88B51D}">
          <x14:formula1>
            <xm:f>'プルダウンテーブル(非表示)'!$D$2:$D$3</xm:f>
          </x14:formula1>
          <xm:sqref>H101:H102</xm:sqref>
        </x14:dataValidation>
        <x14:dataValidation type="list" allowBlank="1" showInputMessage="1" showErrorMessage="1" xr:uid="{DAE5586B-292F-47E0-950A-2889837CB189}">
          <x14:formula1>
            <xm:f>'プルダウンテーブル(非表示)'!$A$2:$A$18</xm:f>
          </x14:formula1>
          <xm:sqref>H101:H102</xm:sqref>
        </x14:dataValidation>
        <x14:dataValidation type="list" allowBlank="1" showInputMessage="1" showErrorMessage="1" xr:uid="{A8E71601-DAFA-4D8A-A134-E4F6C2217C1C}">
          <x14:formula1>
            <xm:f>'プルダウンテーブル(非表示)'!$C$2:$C$10</xm:f>
          </x14:formula1>
          <xm:sqref>H72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39EE0-5E4F-43F3-AF96-6D16C03AE451}">
  <sheetPr>
    <tabColor theme="4" tint="0.79998168889431442"/>
  </sheetPr>
  <dimension ref="A1:E157"/>
  <sheetViews>
    <sheetView showGridLines="0" zoomScale="70" zoomScaleNormal="70" workbookViewId="0"/>
  </sheetViews>
  <sheetFormatPr defaultColWidth="8.69921875" defaultRowHeight="13.2" x14ac:dyDescent="0.2"/>
  <cols>
    <col min="1" max="1" width="14.3984375" style="7" customWidth="1"/>
    <col min="2" max="2" width="16.19921875" style="7" customWidth="1"/>
    <col min="3" max="3" width="35.09765625" style="7" customWidth="1"/>
    <col min="4" max="4" width="42.59765625" style="7" customWidth="1"/>
    <col min="5" max="5" width="41.69921875" style="7" customWidth="1"/>
    <col min="6" max="16384" width="8.69921875" style="7"/>
  </cols>
  <sheetData>
    <row r="1" spans="1:5" x14ac:dyDescent="0.2">
      <c r="A1" s="10" t="s">
        <v>97</v>
      </c>
      <c r="B1" s="10"/>
    </row>
    <row r="2" spans="1:5" x14ac:dyDescent="0.2">
      <c r="E2" s="9" t="s">
        <v>93</v>
      </c>
    </row>
    <row r="3" spans="1:5" x14ac:dyDescent="0.2">
      <c r="E3" s="7" t="s">
        <v>94</v>
      </c>
    </row>
    <row r="7" spans="1:5" x14ac:dyDescent="0.2">
      <c r="E7" s="7" t="s">
        <v>95</v>
      </c>
    </row>
    <row r="9" spans="1:5" ht="21.6" customHeight="1" x14ac:dyDescent="0.25">
      <c r="A9" s="383" t="s">
        <v>96</v>
      </c>
      <c r="B9" s="383"/>
      <c r="C9" s="383"/>
      <c r="D9" s="383"/>
      <c r="E9" s="383"/>
    </row>
    <row r="11" spans="1:5" ht="16.2" x14ac:dyDescent="0.2">
      <c r="A11" s="12" t="s">
        <v>64</v>
      </c>
      <c r="B11" s="12"/>
      <c r="C11" s="8"/>
      <c r="D11" s="8"/>
    </row>
    <row r="12" spans="1:5" ht="16.8" thickBot="1" x14ac:dyDescent="0.25">
      <c r="A12" s="12" t="s">
        <v>65</v>
      </c>
      <c r="B12" s="12"/>
      <c r="C12" s="8"/>
      <c r="D12" s="8"/>
    </row>
    <row r="13" spans="1:5" x14ac:dyDescent="0.2">
      <c r="A13" s="144" t="s">
        <v>4</v>
      </c>
      <c r="B13" s="145"/>
      <c r="C13" s="145"/>
      <c r="D13" s="149"/>
      <c r="E13" s="312" t="str">
        <f>IF(参加登録申請者記入シート!H11&lt;&gt;"",参加登録申請者記入シート!H11,"-")</f>
        <v>-</v>
      </c>
    </row>
    <row r="14" spans="1:5" x14ac:dyDescent="0.2">
      <c r="A14" s="146" t="s">
        <v>67</v>
      </c>
      <c r="B14" s="16"/>
      <c r="C14" s="16"/>
      <c r="D14" s="150"/>
      <c r="E14" s="313" t="str">
        <f>IF(参加登録申請者記入シート!H12&lt;&gt;"",参加登録申請者記入シート!H12,"-")</f>
        <v>-</v>
      </c>
    </row>
    <row r="15" spans="1:5" x14ac:dyDescent="0.2">
      <c r="A15" s="146" t="s">
        <v>69</v>
      </c>
      <c r="B15" s="16"/>
      <c r="C15" s="16"/>
      <c r="D15" s="150"/>
      <c r="E15" s="313" t="str">
        <f>IF(参加登録申請者記入シート!H13&lt;&gt;"",参加登録申請者記入シート!H13,"-")</f>
        <v>-</v>
      </c>
    </row>
    <row r="16" spans="1:5" x14ac:dyDescent="0.2">
      <c r="A16" s="146" t="s">
        <v>71</v>
      </c>
      <c r="B16" s="16"/>
      <c r="C16" s="16"/>
      <c r="D16" s="150"/>
      <c r="E16" s="314" t="str">
        <f>IF(参加登録申請者記入シート!H14&lt;&gt;"",参加登録申請者記入シート!H14,"-")</f>
        <v>-</v>
      </c>
    </row>
    <row r="17" spans="1:5" x14ac:dyDescent="0.2">
      <c r="A17" s="146" t="s">
        <v>72</v>
      </c>
      <c r="B17" s="16"/>
      <c r="C17" s="16"/>
      <c r="D17" s="150"/>
      <c r="E17" s="313" t="str">
        <f>IF(参加登録申請者記入シート!H15&lt;&gt;"",参加登録申請者記入シート!H15,"-")</f>
        <v>-</v>
      </c>
    </row>
    <row r="18" spans="1:5" x14ac:dyDescent="0.2">
      <c r="A18" s="146" t="s">
        <v>74</v>
      </c>
      <c r="B18" s="16"/>
      <c r="C18" s="16"/>
      <c r="D18" s="150"/>
      <c r="E18" s="313" t="str">
        <f>IF(参加登録申請者記入シート!H16&lt;&gt;"",参加登録申請者記入シート!H16,"-")</f>
        <v>-</v>
      </c>
    </row>
    <row r="19" spans="1:5" x14ac:dyDescent="0.2">
      <c r="A19" s="294" t="s">
        <v>326</v>
      </c>
      <c r="B19" s="295"/>
      <c r="C19" s="295"/>
      <c r="D19" s="181"/>
      <c r="E19" s="313" t="str">
        <f>IF(参加登録申請者記入シート!H17&lt;&gt;"",参加登録申請者記入シート!H17,"-")</f>
        <v>-</v>
      </c>
    </row>
    <row r="20" spans="1:5" ht="13.8" thickBot="1" x14ac:dyDescent="0.25">
      <c r="A20" s="147" t="s">
        <v>327</v>
      </c>
      <c r="B20" s="148"/>
      <c r="C20" s="148"/>
      <c r="D20" s="151"/>
      <c r="E20" s="315" t="str">
        <f>IF(参加登録申請者記入シート!H18&lt;&gt;"",参加登録申請者記入シート!H18,"-")</f>
        <v>-</v>
      </c>
    </row>
    <row r="22" spans="1:5" ht="16.8" thickBot="1" x14ac:dyDescent="0.25">
      <c r="A22" s="11" t="s">
        <v>75</v>
      </c>
      <c r="B22" s="11"/>
    </row>
    <row r="23" spans="1:5" ht="13.8" thickBot="1" x14ac:dyDescent="0.25">
      <c r="A23" s="159" t="s">
        <v>76</v>
      </c>
      <c r="B23" s="160"/>
      <c r="C23" s="161"/>
      <c r="D23" s="162"/>
      <c r="E23" s="316" t="str">
        <f>IF(参加登録申請者記入シート!H19&lt;&gt;"",参加登録申請者記入シート!H19,"-")</f>
        <v>-</v>
      </c>
    </row>
    <row r="24" spans="1:5" x14ac:dyDescent="0.2">
      <c r="A24" s="159" t="s">
        <v>77</v>
      </c>
      <c r="B24" s="167"/>
      <c r="C24" s="152" t="s">
        <v>4</v>
      </c>
      <c r="D24" s="164"/>
      <c r="E24" s="312" t="str">
        <f>IF(参加登録申請者記入シート!H20&lt;&gt;"",参加登録申請者記入シート!H20,"-")</f>
        <v>-</v>
      </c>
    </row>
    <row r="25" spans="1:5" x14ac:dyDescent="0.2">
      <c r="A25" s="41"/>
      <c r="B25" s="20"/>
      <c r="C25" s="18" t="s">
        <v>67</v>
      </c>
      <c r="D25" s="157"/>
      <c r="E25" s="313" t="str">
        <f>IF(参加登録申請者記入シート!H21&lt;&gt;"",参加登録申請者記入シート!H21,"-")</f>
        <v>-</v>
      </c>
    </row>
    <row r="26" spans="1:5" x14ac:dyDescent="0.2">
      <c r="A26" s="41"/>
      <c r="B26" s="20"/>
      <c r="C26" s="18" t="s">
        <v>69</v>
      </c>
      <c r="D26" s="157"/>
      <c r="E26" s="313" t="str">
        <f>IF(参加登録申請者記入シート!H22&lt;&gt;"",参加登録申請者記入シート!H22,"-")</f>
        <v>-</v>
      </c>
    </row>
    <row r="27" spans="1:5" x14ac:dyDescent="0.2">
      <c r="A27" s="41"/>
      <c r="B27" s="20"/>
      <c r="C27" s="18" t="s">
        <v>71</v>
      </c>
      <c r="D27" s="157"/>
      <c r="E27" s="314" t="str">
        <f>IF(参加登録申請者記入シート!H23&lt;&gt;"",参加登録申請者記入シート!H23,"-")</f>
        <v>-</v>
      </c>
    </row>
    <row r="28" spans="1:5" x14ac:dyDescent="0.2">
      <c r="A28" s="41"/>
      <c r="B28" s="20"/>
      <c r="C28" s="18" t="s">
        <v>72</v>
      </c>
      <c r="D28" s="157"/>
      <c r="E28" s="313" t="str">
        <f>IF(参加登録申請者記入シート!H24&lt;&gt;"",参加登録申請者記入シート!H24,"-")</f>
        <v>-</v>
      </c>
    </row>
    <row r="29" spans="1:5" x14ac:dyDescent="0.2">
      <c r="A29" s="41"/>
      <c r="B29" s="20"/>
      <c r="C29" s="18" t="s">
        <v>74</v>
      </c>
      <c r="D29" s="157"/>
      <c r="E29" s="313" t="str">
        <f>IF(参加登録申請者記入シート!H25&lt;&gt;"",参加登録申請者記入シート!H25,"-")</f>
        <v>-</v>
      </c>
    </row>
    <row r="30" spans="1:5" x14ac:dyDescent="0.2">
      <c r="A30" s="41"/>
      <c r="B30" s="20"/>
      <c r="C30" s="18" t="s">
        <v>326</v>
      </c>
      <c r="D30" s="157"/>
      <c r="E30" s="313" t="str">
        <f>IF(参加登録申請者記入シート!H26&lt;&gt;"",参加登録申請者記入シート!H26,"-")</f>
        <v>-</v>
      </c>
    </row>
    <row r="31" spans="1:5" x14ac:dyDescent="0.2">
      <c r="A31" s="41"/>
      <c r="B31" s="20"/>
      <c r="C31" s="18" t="s">
        <v>327</v>
      </c>
      <c r="D31" s="157"/>
      <c r="E31" s="313" t="str">
        <f>IF(参加登録申請者記入シート!H27&lt;&gt;"",参加登録申請者記入シート!H27,"-")</f>
        <v>-</v>
      </c>
    </row>
    <row r="32" spans="1:5" x14ac:dyDescent="0.2">
      <c r="A32" s="41"/>
      <c r="B32" s="20"/>
      <c r="C32" s="18" t="s">
        <v>79</v>
      </c>
      <c r="D32" s="157"/>
      <c r="E32" s="313" t="str">
        <f>IF(参加登録申請者記入シート!H28&lt;&gt;"",参加登録申請者記入シート!H28,"-")</f>
        <v>-</v>
      </c>
    </row>
    <row r="33" spans="1:5" ht="13.8" thickBot="1" x14ac:dyDescent="0.25">
      <c r="A33" s="48"/>
      <c r="B33" s="154"/>
      <c r="C33" s="165" t="s">
        <v>80</v>
      </c>
      <c r="D33" s="158"/>
      <c r="E33" s="315" t="str">
        <f>IF(参加登録申請者記入シート!H29&lt;&gt;"",参加登録申請者記入シート!H29,"-")</f>
        <v>-</v>
      </c>
    </row>
    <row r="34" spans="1:5" x14ac:dyDescent="0.2">
      <c r="A34" s="41" t="s">
        <v>78</v>
      </c>
      <c r="B34" s="167"/>
      <c r="C34" s="166" t="s">
        <v>67</v>
      </c>
      <c r="D34" s="156"/>
      <c r="E34" s="312" t="str">
        <f>IF(参加登録申請者記入シート!H30&lt;&gt;"",参加登録申請者記入シート!H30,"-")</f>
        <v>-</v>
      </c>
    </row>
    <row r="35" spans="1:5" x14ac:dyDescent="0.2">
      <c r="A35" s="41"/>
      <c r="B35" s="20"/>
      <c r="C35" s="18" t="s">
        <v>69</v>
      </c>
      <c r="D35" s="157"/>
      <c r="E35" s="313" t="str">
        <f>IF(参加登録申請者記入シート!H31&lt;&gt;"",参加登録申請者記入シート!H31,"-")</f>
        <v>-</v>
      </c>
    </row>
    <row r="36" spans="1:5" x14ac:dyDescent="0.2">
      <c r="A36" s="41"/>
      <c r="B36" s="20"/>
      <c r="C36" s="18" t="s">
        <v>71</v>
      </c>
      <c r="D36" s="157"/>
      <c r="E36" s="314" t="str">
        <f>IF(参加登録申請者記入シート!H32&lt;&gt;"",参加登録申請者記入シート!H32,"-")</f>
        <v>-</v>
      </c>
    </row>
    <row r="37" spans="1:5" x14ac:dyDescent="0.2">
      <c r="A37" s="41"/>
      <c r="B37" s="20"/>
      <c r="C37" s="18" t="s">
        <v>72</v>
      </c>
      <c r="D37" s="157"/>
      <c r="E37" s="313" t="str">
        <f>IF(参加登録申請者記入シート!H33&lt;&gt;"",参加登録申請者記入シート!H33,"-")</f>
        <v>-</v>
      </c>
    </row>
    <row r="38" spans="1:5" x14ac:dyDescent="0.2">
      <c r="A38" s="41"/>
      <c r="B38" s="20"/>
      <c r="C38" s="18" t="s">
        <v>74</v>
      </c>
      <c r="D38" s="157"/>
      <c r="E38" s="313" t="str">
        <f>IF(参加登録申請者記入シート!H34&lt;&gt;"",参加登録申請者記入シート!H34,"-")</f>
        <v>-</v>
      </c>
    </row>
    <row r="39" spans="1:5" x14ac:dyDescent="0.2">
      <c r="A39" s="41"/>
      <c r="B39" s="20"/>
      <c r="C39" s="18" t="s">
        <v>326</v>
      </c>
      <c r="D39" s="157"/>
      <c r="E39" s="313" t="str">
        <f>IF(参加登録申請者記入シート!H35&lt;&gt;"",参加登録申請者記入シート!H35,"-")</f>
        <v>-</v>
      </c>
    </row>
    <row r="40" spans="1:5" x14ac:dyDescent="0.2">
      <c r="A40" s="41"/>
      <c r="B40" s="20"/>
      <c r="C40" s="18" t="s">
        <v>327</v>
      </c>
      <c r="D40" s="157"/>
      <c r="E40" s="313" t="str">
        <f>IF(参加登録申請者記入シート!H36&lt;&gt;"",参加登録申請者記入シート!H36,"-")</f>
        <v>-</v>
      </c>
    </row>
    <row r="41" spans="1:5" x14ac:dyDescent="0.2">
      <c r="A41" s="41"/>
      <c r="B41" s="20"/>
      <c r="C41" s="18" t="s">
        <v>79</v>
      </c>
      <c r="D41" s="157"/>
      <c r="E41" s="313" t="str">
        <f>IF(参加登録申請者記入シート!H37&lt;&gt;"",参加登録申請者記入シート!H37,"-")</f>
        <v>-</v>
      </c>
    </row>
    <row r="42" spans="1:5" ht="13.8" thickBot="1" x14ac:dyDescent="0.25">
      <c r="A42" s="48"/>
      <c r="B42" s="154"/>
      <c r="C42" s="165" t="s">
        <v>80</v>
      </c>
      <c r="D42" s="158"/>
      <c r="E42" s="315" t="str">
        <f>IF(参加登録申請者記入シート!H38&lt;&gt;"",参加登録申請者記入シート!H38,"-")</f>
        <v>-</v>
      </c>
    </row>
    <row r="43" spans="1:5" x14ac:dyDescent="0.2">
      <c r="A43" s="41" t="s">
        <v>81</v>
      </c>
      <c r="B43" s="167"/>
      <c r="C43" s="166" t="s">
        <v>67</v>
      </c>
      <c r="D43" s="156"/>
      <c r="E43" s="312" t="str">
        <f>IF(参加登録申請者記入シート!H39&lt;&gt;"",参加登録申請者記入シート!H39,"-")</f>
        <v>-</v>
      </c>
    </row>
    <row r="44" spans="1:5" x14ac:dyDescent="0.2">
      <c r="A44" s="41"/>
      <c r="B44" s="20"/>
      <c r="C44" s="18" t="s">
        <v>69</v>
      </c>
      <c r="D44" s="157"/>
      <c r="E44" s="313" t="str">
        <f>IF(参加登録申請者記入シート!H40&lt;&gt;"",参加登録申請者記入シート!H40,"-")</f>
        <v>-</v>
      </c>
    </row>
    <row r="45" spans="1:5" x14ac:dyDescent="0.2">
      <c r="A45" s="41"/>
      <c r="B45" s="20"/>
      <c r="C45" s="18" t="s">
        <v>71</v>
      </c>
      <c r="D45" s="157"/>
      <c r="E45" s="314" t="str">
        <f>IF(参加登録申請者記入シート!H41&lt;&gt;"",参加登録申請者記入シート!H41,"-")</f>
        <v>-</v>
      </c>
    </row>
    <row r="46" spans="1:5" x14ac:dyDescent="0.2">
      <c r="A46" s="41"/>
      <c r="B46" s="20"/>
      <c r="C46" s="18" t="s">
        <v>72</v>
      </c>
      <c r="D46" s="157"/>
      <c r="E46" s="313" t="str">
        <f>IF(参加登録申請者記入シート!H42&lt;&gt;"",参加登録申請者記入シート!H42,"-")</f>
        <v>-</v>
      </c>
    </row>
    <row r="47" spans="1:5" x14ac:dyDescent="0.2">
      <c r="A47" s="41"/>
      <c r="B47" s="20"/>
      <c r="C47" s="18" t="s">
        <v>74</v>
      </c>
      <c r="D47" s="157"/>
      <c r="E47" s="313" t="str">
        <f>IF(参加登録申請者記入シート!H43&lt;&gt;"",参加登録申請者記入シート!H43,"-")</f>
        <v>-</v>
      </c>
    </row>
    <row r="48" spans="1:5" x14ac:dyDescent="0.2">
      <c r="A48" s="41"/>
      <c r="B48" s="20"/>
      <c r="C48" s="18" t="s">
        <v>326</v>
      </c>
      <c r="D48" s="157"/>
      <c r="E48" s="313" t="str">
        <f>IF(参加登録申請者記入シート!H44&lt;&gt;"",参加登録申請者記入シート!H44,"-")</f>
        <v>-</v>
      </c>
    </row>
    <row r="49" spans="1:5" x14ac:dyDescent="0.2">
      <c r="A49" s="41"/>
      <c r="B49" s="20"/>
      <c r="C49" s="18" t="s">
        <v>327</v>
      </c>
      <c r="D49" s="157"/>
      <c r="E49" s="313" t="str">
        <f>IF(参加登録申請者記入シート!H45&lt;&gt;"",参加登録申請者記入シート!H45,"-")</f>
        <v>-</v>
      </c>
    </row>
    <row r="50" spans="1:5" x14ac:dyDescent="0.2">
      <c r="A50" s="41"/>
      <c r="B50" s="20"/>
      <c r="C50" s="18" t="s">
        <v>79</v>
      </c>
      <c r="D50" s="157"/>
      <c r="E50" s="313" t="str">
        <f>IF(参加登録申請者記入シート!H46&lt;&gt;"",参加登録申請者記入シート!H46,"-")</f>
        <v>-</v>
      </c>
    </row>
    <row r="51" spans="1:5" ht="13.8" thickBot="1" x14ac:dyDescent="0.25">
      <c r="A51" s="48"/>
      <c r="B51" s="154"/>
      <c r="C51" s="165" t="s">
        <v>80</v>
      </c>
      <c r="D51" s="158"/>
      <c r="E51" s="315" t="str">
        <f>IF(参加登録申請者記入シート!H47&lt;&gt;"",参加登録申請者記入シート!H47,"-")</f>
        <v>-</v>
      </c>
    </row>
    <row r="52" spans="1:5" x14ac:dyDescent="0.2">
      <c r="A52" s="41" t="s">
        <v>82</v>
      </c>
      <c r="B52" s="167"/>
      <c r="C52" s="166" t="s">
        <v>67</v>
      </c>
      <c r="D52" s="156"/>
      <c r="E52" s="312" t="str">
        <f>IF(参加登録申請者記入シート!H48&lt;&gt;"",参加登録申請者記入シート!H48,"-")</f>
        <v>-</v>
      </c>
    </row>
    <row r="53" spans="1:5" x14ac:dyDescent="0.2">
      <c r="A53" s="41"/>
      <c r="B53" s="20"/>
      <c r="C53" s="18" t="s">
        <v>69</v>
      </c>
      <c r="D53" s="157"/>
      <c r="E53" s="313" t="str">
        <f>IF(参加登録申請者記入シート!H49&lt;&gt;"",参加登録申請者記入シート!H49,"-")</f>
        <v>-</v>
      </c>
    </row>
    <row r="54" spans="1:5" x14ac:dyDescent="0.2">
      <c r="A54" s="41"/>
      <c r="B54" s="20"/>
      <c r="C54" s="18" t="s">
        <v>71</v>
      </c>
      <c r="D54" s="157"/>
      <c r="E54" s="314" t="str">
        <f>IF(参加登録申請者記入シート!H50&lt;&gt;"",参加登録申請者記入シート!H50,"-")</f>
        <v>-</v>
      </c>
    </row>
    <row r="55" spans="1:5" x14ac:dyDescent="0.2">
      <c r="A55" s="41"/>
      <c r="B55" s="20"/>
      <c r="C55" s="18" t="s">
        <v>72</v>
      </c>
      <c r="D55" s="157"/>
      <c r="E55" s="313" t="str">
        <f>IF(参加登録申請者記入シート!H51&lt;&gt;"",参加登録申請者記入シート!H51,"-")</f>
        <v>-</v>
      </c>
    </row>
    <row r="56" spans="1:5" x14ac:dyDescent="0.2">
      <c r="A56" s="41"/>
      <c r="B56" s="20"/>
      <c r="C56" s="18" t="s">
        <v>74</v>
      </c>
      <c r="D56" s="157"/>
      <c r="E56" s="313" t="str">
        <f>IF(参加登録申請者記入シート!H52&lt;&gt;"",参加登録申請者記入シート!H52,"-")</f>
        <v>-</v>
      </c>
    </row>
    <row r="57" spans="1:5" x14ac:dyDescent="0.2">
      <c r="A57" s="41"/>
      <c r="B57" s="20"/>
      <c r="C57" s="18" t="s">
        <v>326</v>
      </c>
      <c r="D57" s="157"/>
      <c r="E57" s="313" t="str">
        <f>IF(参加登録申請者記入シート!H53&lt;&gt;"",参加登録申請者記入シート!H53,"-")</f>
        <v>-</v>
      </c>
    </row>
    <row r="58" spans="1:5" x14ac:dyDescent="0.2">
      <c r="A58" s="41"/>
      <c r="B58" s="20"/>
      <c r="C58" s="18" t="s">
        <v>327</v>
      </c>
      <c r="D58" s="157"/>
      <c r="E58" s="313" t="str">
        <f>IF(参加登録申請者記入シート!H54&lt;&gt;"",参加登録申請者記入シート!H54,"-")</f>
        <v>-</v>
      </c>
    </row>
    <row r="59" spans="1:5" x14ac:dyDescent="0.2">
      <c r="A59" s="41"/>
      <c r="B59" s="20"/>
      <c r="C59" s="18" t="s">
        <v>79</v>
      </c>
      <c r="D59" s="157"/>
      <c r="E59" s="313" t="str">
        <f>IF(参加登録申請者記入シート!H55&lt;&gt;"",参加登録申請者記入シート!H55,"-")</f>
        <v>-</v>
      </c>
    </row>
    <row r="60" spans="1:5" ht="13.8" thickBot="1" x14ac:dyDescent="0.25">
      <c r="A60" s="48"/>
      <c r="B60" s="154"/>
      <c r="C60" s="165" t="s">
        <v>80</v>
      </c>
      <c r="D60" s="158"/>
      <c r="E60" s="315" t="str">
        <f>IF(参加登録申請者記入シート!H56&lt;&gt;"",参加登録申請者記入シート!H56,"-")</f>
        <v>-</v>
      </c>
    </row>
    <row r="62" spans="1:5" ht="16.8" thickBot="1" x14ac:dyDescent="0.25">
      <c r="A62" s="11" t="s">
        <v>83</v>
      </c>
      <c r="B62" s="11"/>
    </row>
    <row r="63" spans="1:5" x14ac:dyDescent="0.2">
      <c r="A63" s="392" t="s">
        <v>84</v>
      </c>
      <c r="B63" s="393"/>
      <c r="C63" s="393"/>
      <c r="D63" s="149"/>
      <c r="E63" s="317" t="str">
        <f>IF(参加登録申請者記入シート!H57&lt;&gt;"",参加登録申請者記入シート!H57,"")</f>
        <v>変動電源</v>
      </c>
    </row>
    <row r="64" spans="1:5" x14ac:dyDescent="0.2">
      <c r="A64" s="394" t="s">
        <v>85</v>
      </c>
      <c r="B64" s="395"/>
      <c r="C64" s="395"/>
      <c r="D64" s="150"/>
      <c r="E64" s="318" t="str">
        <f>IF(参加登録申請者記入シート!H75&lt;&gt;"",参加登録申請者記入シート!H75,"")</f>
        <v/>
      </c>
    </row>
    <row r="65" spans="1:5" x14ac:dyDescent="0.2">
      <c r="A65" s="394" t="s">
        <v>86</v>
      </c>
      <c r="B65" s="395"/>
      <c r="C65" s="395"/>
      <c r="D65" s="150"/>
      <c r="E65" s="318" t="str">
        <f>IF(参加登録申請者記入シート!H60&lt;&gt;"",参加登録申請者記入シート!H60,"")</f>
        <v/>
      </c>
    </row>
    <row r="66" spans="1:5" x14ac:dyDescent="0.2">
      <c r="A66" s="394" t="s">
        <v>89</v>
      </c>
      <c r="B66" s="395"/>
      <c r="C66" s="395"/>
      <c r="D66" s="150"/>
      <c r="E66" s="318" t="str">
        <f>IF(参加登録申請者記入シート!H76&lt;&gt;"",参加登録申請者記入シート!H76,"")</f>
        <v/>
      </c>
    </row>
    <row r="67" spans="1:5" x14ac:dyDescent="0.2">
      <c r="A67" s="259" t="s">
        <v>262</v>
      </c>
      <c r="B67" s="260"/>
      <c r="C67" s="260"/>
      <c r="D67" s="181"/>
      <c r="E67" s="318" t="str">
        <f>IF(参加登録申請者記入シート!H77&lt;&gt;"",参加登録申請者記入シート!H77,"")</f>
        <v/>
      </c>
    </row>
    <row r="68" spans="1:5" ht="13.8" thickBot="1" x14ac:dyDescent="0.25">
      <c r="A68" s="396" t="s">
        <v>87</v>
      </c>
      <c r="B68" s="397"/>
      <c r="C68" s="397"/>
      <c r="D68" s="181"/>
      <c r="E68" s="319" t="str">
        <f>IF(参加登録申請者記入シート!H61&lt;&gt;"",参加登録申請者記入シート!H61,"")</f>
        <v/>
      </c>
    </row>
    <row r="69" spans="1:5" x14ac:dyDescent="0.2">
      <c r="A69" s="185" t="s">
        <v>88</v>
      </c>
      <c r="B69" s="187"/>
      <c r="C69" s="153" t="s">
        <v>2</v>
      </c>
      <c r="D69" s="149"/>
      <c r="E69" s="320" t="str">
        <f>IF(参加登録申請者記入シート!H58&lt;&gt;"",参加登録申請者記入シート!H58,"")</f>
        <v/>
      </c>
    </row>
    <row r="70" spans="1:5" ht="13.8" thickBot="1" x14ac:dyDescent="0.25">
      <c r="A70" s="180"/>
      <c r="B70" s="177"/>
      <c r="C70" s="21" t="s">
        <v>3</v>
      </c>
      <c r="D70" s="181"/>
      <c r="E70" s="321" t="str">
        <f>IF(参加登録申請者記入シート!H59&lt;&gt;"",参加登録申請者記入シート!H59,"")</f>
        <v/>
      </c>
    </row>
    <row r="71" spans="1:5" x14ac:dyDescent="0.2">
      <c r="A71" s="185" t="s">
        <v>90</v>
      </c>
      <c r="B71" s="161"/>
      <c r="C71" s="186" t="s">
        <v>17</v>
      </c>
      <c r="D71" s="149"/>
      <c r="E71" s="322" t="str">
        <f>IF(参加登録申請者記入シート!H101&lt;&gt;"",参加登録申請者記入シート!H101,"-")</f>
        <v>-</v>
      </c>
    </row>
    <row r="72" spans="1:5" x14ac:dyDescent="0.2">
      <c r="A72" s="180"/>
      <c r="B72" s="176"/>
      <c r="C72" s="178" t="s">
        <v>131</v>
      </c>
      <c r="D72" s="182" t="s">
        <v>132</v>
      </c>
      <c r="E72" s="323" t="str">
        <f>IF(参加登録申請者記入シート!H103&lt;&gt;"",参加登録申請者記入シート!H103,"-")</f>
        <v>-</v>
      </c>
    </row>
    <row r="73" spans="1:5" x14ac:dyDescent="0.2">
      <c r="A73" s="180"/>
      <c r="B73" s="176"/>
      <c r="C73" s="179"/>
      <c r="D73" s="183" t="s">
        <v>133</v>
      </c>
      <c r="E73" s="324" t="str">
        <f>IF(参加登録申請者記入シート!H104&lt;&gt;"",参加登録申請者記入シート!H104,"-")</f>
        <v>-</v>
      </c>
    </row>
    <row r="74" spans="1:5" x14ac:dyDescent="0.2">
      <c r="A74" s="180"/>
      <c r="B74" s="176"/>
      <c r="C74" s="179" t="s">
        <v>134</v>
      </c>
      <c r="D74" s="183" t="s">
        <v>132</v>
      </c>
      <c r="E74" s="323" t="str">
        <f>IF(参加登録申請者記入シート!H106&lt;&gt;"",参加登録申請者記入シート!H106,"-")</f>
        <v>-</v>
      </c>
    </row>
    <row r="75" spans="1:5" x14ac:dyDescent="0.2">
      <c r="A75" s="180"/>
      <c r="B75" s="176"/>
      <c r="C75" s="179"/>
      <c r="D75" s="183" t="s">
        <v>133</v>
      </c>
      <c r="E75" s="324" t="str">
        <f>IF(参加登録申請者記入シート!H107&lt;&gt;"",参加登録申請者記入シート!H107,"-")</f>
        <v>-</v>
      </c>
    </row>
    <row r="76" spans="1:5" x14ac:dyDescent="0.2">
      <c r="A76" s="180"/>
      <c r="B76" s="176"/>
      <c r="C76" s="179" t="s">
        <v>136</v>
      </c>
      <c r="D76" s="183" t="s">
        <v>132</v>
      </c>
      <c r="E76" s="323" t="str">
        <f>IF(参加登録申請者記入シート!H109&lt;&gt;"",参加登録申請者記入シート!H109,"-")</f>
        <v>-</v>
      </c>
    </row>
    <row r="77" spans="1:5" x14ac:dyDescent="0.2">
      <c r="A77" s="180"/>
      <c r="B77" s="176"/>
      <c r="C77" s="179"/>
      <c r="D77" s="183" t="s">
        <v>133</v>
      </c>
      <c r="E77" s="324" t="str">
        <f>IF(参加登録申請者記入シート!H110&lt;&gt;"",参加登録申請者記入シート!H110,"-")</f>
        <v>-</v>
      </c>
    </row>
    <row r="78" spans="1:5" x14ac:dyDescent="0.2">
      <c r="A78" s="180"/>
      <c r="B78" s="176"/>
      <c r="C78" s="179" t="s">
        <v>135</v>
      </c>
      <c r="D78" s="183" t="s">
        <v>132</v>
      </c>
      <c r="E78" s="323" t="str">
        <f>IF(参加登録申請者記入シート!H112&lt;&gt;"",参加登録申請者記入シート!H112,"-")</f>
        <v>-</v>
      </c>
    </row>
    <row r="79" spans="1:5" x14ac:dyDescent="0.2">
      <c r="A79" s="180"/>
      <c r="B79" s="176"/>
      <c r="C79" s="179"/>
      <c r="D79" s="183" t="s">
        <v>133</v>
      </c>
      <c r="E79" s="324" t="str">
        <f>IF(参加登録申請者記入シート!H113&lt;&gt;"",参加登録申請者記入シート!H113,"-")</f>
        <v>-</v>
      </c>
    </row>
    <row r="80" spans="1:5" x14ac:dyDescent="0.2">
      <c r="A80" s="180"/>
      <c r="B80" s="176"/>
      <c r="C80" s="179" t="s">
        <v>137</v>
      </c>
      <c r="D80" s="183" t="s">
        <v>132</v>
      </c>
      <c r="E80" s="323" t="str">
        <f>IF(参加登録申請者記入シート!H115&lt;&gt;"",参加登録申請者記入シート!H115,"-")</f>
        <v>-</v>
      </c>
    </row>
    <row r="81" spans="1:5" ht="13.8" thickBot="1" x14ac:dyDescent="0.25">
      <c r="A81" s="180"/>
      <c r="B81" s="176"/>
      <c r="C81" s="179"/>
      <c r="D81" s="182" t="s">
        <v>133</v>
      </c>
      <c r="E81" s="324" t="str">
        <f>IF(参加登録申請者記入シート!H116&lt;&gt;"",参加登録申請者記入シート!H116,"-")</f>
        <v>-</v>
      </c>
    </row>
    <row r="82" spans="1:5" x14ac:dyDescent="0.2">
      <c r="A82" s="159" t="s">
        <v>91</v>
      </c>
      <c r="B82" s="160"/>
      <c r="C82" s="163" t="s">
        <v>66</v>
      </c>
      <c r="D82" s="164"/>
      <c r="E82" s="325" t="str">
        <f>IF(参加登録申請者記入シート!H63&lt;&gt;"",参加登録申請者記入シート!H63,"")</f>
        <v/>
      </c>
    </row>
    <row r="83" spans="1:5" x14ac:dyDescent="0.2">
      <c r="A83" s="41"/>
      <c r="B83" s="20"/>
      <c r="C83" s="17" t="s">
        <v>68</v>
      </c>
      <c r="D83" s="157"/>
      <c r="E83" s="326" t="str">
        <f>IF(参加登録申請者記入シート!H64&lt;&gt;"",参加登録申請者記入シート!H64,"")</f>
        <v/>
      </c>
    </row>
    <row r="84" spans="1:5" x14ac:dyDescent="0.2">
      <c r="A84" s="41"/>
      <c r="B84" s="20"/>
      <c r="C84" s="17" t="s">
        <v>70</v>
      </c>
      <c r="D84" s="157"/>
      <c r="E84" s="314" t="str">
        <f>IF(参加登録申請者記入シート!H65&lt;&gt;"",参加登録申請者記入シート!H65,"-")</f>
        <v>-</v>
      </c>
    </row>
    <row r="85" spans="1:5" x14ac:dyDescent="0.2">
      <c r="A85" s="41"/>
      <c r="B85" s="20"/>
      <c r="C85" s="17" t="s">
        <v>92</v>
      </c>
      <c r="D85" s="157"/>
      <c r="E85" s="326" t="str">
        <f>IF(参加登録申請者記入シート!H66&lt;&gt;"",参加登録申請者記入シート!H66,"")</f>
        <v/>
      </c>
    </row>
    <row r="86" spans="1:5" x14ac:dyDescent="0.2">
      <c r="A86" s="41"/>
      <c r="B86" s="20"/>
      <c r="C86" s="17" t="s">
        <v>73</v>
      </c>
      <c r="D86" s="157"/>
      <c r="E86" s="326" t="str">
        <f>IF(参加登録申請者記入シート!H67&lt;&gt;"",参加登録申請者記入シート!H67,"")</f>
        <v/>
      </c>
    </row>
    <row r="87" spans="1:5" x14ac:dyDescent="0.2">
      <c r="A87" s="41"/>
      <c r="B87" s="20"/>
      <c r="C87" s="277" t="s">
        <v>326</v>
      </c>
      <c r="D87" s="279"/>
      <c r="E87" s="327" t="str">
        <f>IF(参加登録申請者記入シート!H68&lt;&gt;"",参加登録申請者記入シート!H68,"")</f>
        <v/>
      </c>
    </row>
    <row r="88" spans="1:5" ht="13.8" thickBot="1" x14ac:dyDescent="0.25">
      <c r="A88" s="48"/>
      <c r="B88" s="154"/>
      <c r="C88" s="155" t="s">
        <v>334</v>
      </c>
      <c r="D88" s="158"/>
      <c r="E88" s="328" t="str">
        <f>IF(参加登録申請者記入シート!H69&lt;&gt;"",参加登録申請者記入シート!H69,"")</f>
        <v/>
      </c>
    </row>
    <row r="89" spans="1:5" x14ac:dyDescent="0.2">
      <c r="A89" s="41" t="s">
        <v>98</v>
      </c>
      <c r="B89" s="20"/>
      <c r="C89" s="19" t="s">
        <v>284</v>
      </c>
      <c r="D89" s="156"/>
      <c r="E89" s="329" t="str">
        <f>IF(参加登録申請者記入シート!H79&lt;&gt;"",参加登録申請者記入シート!H79,"")</f>
        <v/>
      </c>
    </row>
    <row r="90" spans="1:5" x14ac:dyDescent="0.2">
      <c r="A90" s="41"/>
      <c r="B90" s="20"/>
      <c r="C90" s="17" t="s">
        <v>272</v>
      </c>
      <c r="D90" s="157"/>
      <c r="E90" s="329" t="str">
        <f>IF(参加登録申請者記入シート!H80&lt;&gt;"",参加登録申請者記入シート!H80,"")</f>
        <v/>
      </c>
    </row>
    <row r="91" spans="1:5" x14ac:dyDescent="0.2">
      <c r="A91" s="41"/>
      <c r="B91" s="20"/>
      <c r="C91" s="17" t="s">
        <v>391</v>
      </c>
      <c r="D91" s="157"/>
      <c r="E91" s="329" t="str">
        <f>IF(参加登録申請者記入シート!H81&lt;&gt;"",参加登録申請者記入シート!H81,"")</f>
        <v/>
      </c>
    </row>
    <row r="92" spans="1:5" x14ac:dyDescent="0.2">
      <c r="A92" s="41"/>
      <c r="B92" s="20"/>
      <c r="C92" s="17" t="s">
        <v>274</v>
      </c>
      <c r="D92" s="157"/>
      <c r="E92" s="329" t="str">
        <f>IF(参加登録申請者記入シート!H82&lt;&gt;"",参加登録申請者記入シート!H82,"")</f>
        <v/>
      </c>
    </row>
    <row r="93" spans="1:5" x14ac:dyDescent="0.2">
      <c r="A93" s="41"/>
      <c r="B93" s="20"/>
      <c r="C93" s="17" t="s">
        <v>392</v>
      </c>
      <c r="D93" s="157"/>
      <c r="E93" s="329" t="str">
        <f>IF(参加登録申請者記入シート!H83&lt;&gt;"",参加登録申請者記入シート!H83,"")</f>
        <v/>
      </c>
    </row>
    <row r="94" spans="1:5" x14ac:dyDescent="0.2">
      <c r="A94" s="41"/>
      <c r="B94" s="20"/>
      <c r="C94" s="277" t="s">
        <v>285</v>
      </c>
      <c r="D94" s="157"/>
      <c r="E94" s="329" t="str">
        <f>IF(参加登録申請者記入シート!H84&lt;&gt;"",参加登録申請者記入シート!H84,"")</f>
        <v/>
      </c>
    </row>
    <row r="95" spans="1:5" x14ac:dyDescent="0.2">
      <c r="A95" s="41"/>
      <c r="B95" s="20"/>
      <c r="C95" s="277" t="s">
        <v>286</v>
      </c>
      <c r="D95" s="157"/>
      <c r="E95" s="329" t="str">
        <f>IF(参加登録申請者記入シート!H85&lt;&gt;"",参加登録申請者記入シート!H85,"")</f>
        <v/>
      </c>
    </row>
    <row r="96" spans="1:5" x14ac:dyDescent="0.2">
      <c r="A96" s="41"/>
      <c r="B96" s="20"/>
      <c r="C96" s="277" t="s">
        <v>298</v>
      </c>
      <c r="D96" s="279"/>
      <c r="E96" s="329" t="str">
        <f>IF(参加登録申請者記入シート!H86&lt;&gt;"",参加登録申請者記入シート!H86,"")</f>
        <v/>
      </c>
    </row>
    <row r="97" spans="1:5" x14ac:dyDescent="0.2">
      <c r="A97" s="41"/>
      <c r="B97" s="20"/>
      <c r="C97" s="277" t="s">
        <v>276</v>
      </c>
      <c r="D97" s="279"/>
      <c r="E97" s="329" t="str">
        <f>IF(参加登録申請者記入シート!H87&lt;&gt;"",参加登録申請者記入シート!H87,"")</f>
        <v/>
      </c>
    </row>
    <row r="98" spans="1:5" x14ac:dyDescent="0.2">
      <c r="A98" s="41"/>
      <c r="B98" s="20"/>
      <c r="C98" s="277" t="s">
        <v>277</v>
      </c>
      <c r="D98" s="279"/>
      <c r="E98" s="329" t="str">
        <f>IF(参加登録申請者記入シート!H88&lt;&gt;"",参加登録申請者記入シート!H88,"")</f>
        <v/>
      </c>
    </row>
    <row r="99" spans="1:5" ht="13.8" thickBot="1" x14ac:dyDescent="0.25">
      <c r="A99" s="48"/>
      <c r="B99" s="154"/>
      <c r="C99" s="155" t="s">
        <v>390</v>
      </c>
      <c r="D99" s="158"/>
      <c r="E99" s="329">
        <f>IF(参加登録申請者記入シート!H89&lt;&gt;"",参加登録申請者記入シート!H89,"")</f>
        <v>0</v>
      </c>
    </row>
    <row r="100" spans="1:5" ht="13.8" thickBot="1" x14ac:dyDescent="0.25">
      <c r="A100" s="390" t="s">
        <v>130</v>
      </c>
      <c r="B100" s="391"/>
      <c r="C100" s="391"/>
      <c r="D100" s="184"/>
      <c r="E100" s="330" t="str">
        <f>IF(参加登録申請者記入シート!H91&lt;&gt;"",参加登録申請者記入シート!H91,"-")</f>
        <v>-</v>
      </c>
    </row>
    <row r="101" spans="1:5" x14ac:dyDescent="0.2">
      <c r="A101" s="41" t="s">
        <v>99</v>
      </c>
      <c r="B101" s="20"/>
      <c r="C101" s="19" t="s">
        <v>100</v>
      </c>
      <c r="D101" s="156"/>
      <c r="E101" s="331" t="str">
        <f>IF(参加登録申請者記入シート!H120&lt;&gt;"",参加登録申請者記入シート!H120,"")</f>
        <v/>
      </c>
    </row>
    <row r="102" spans="1:5" ht="13.8" thickBot="1" x14ac:dyDescent="0.25">
      <c r="A102" s="48"/>
      <c r="B102" s="154"/>
      <c r="C102" s="155" t="s">
        <v>101</v>
      </c>
      <c r="D102" s="158"/>
      <c r="E102" s="332" t="str">
        <f>IF(参加登録申請者記入シート!H121&lt;&gt;"",参加登録申請者記入シート!H121,"")</f>
        <v/>
      </c>
    </row>
    <row r="103" spans="1:5" x14ac:dyDescent="0.2">
      <c r="A103" s="41" t="s">
        <v>102</v>
      </c>
      <c r="B103" s="20"/>
      <c r="C103" s="19" t="s">
        <v>103</v>
      </c>
      <c r="D103" s="156"/>
      <c r="E103" s="333" t="str">
        <f>IF(参加登録申請者記入シート!H122&lt;&gt;"",参加登録申請者記入シート!H122,"")</f>
        <v/>
      </c>
    </row>
    <row r="104" spans="1:5" x14ac:dyDescent="0.2">
      <c r="A104" s="41"/>
      <c r="B104" s="20"/>
      <c r="C104" s="17" t="s">
        <v>104</v>
      </c>
      <c r="D104" s="157"/>
      <c r="E104" s="323" t="str">
        <f>IF(参加登録申請者記入シート!H123&lt;&gt;"",参加登録申請者記入シート!H123,"")</f>
        <v/>
      </c>
    </row>
    <row r="105" spans="1:5" x14ac:dyDescent="0.2">
      <c r="A105" s="41"/>
      <c r="B105" s="20"/>
      <c r="C105" s="17" t="s">
        <v>105</v>
      </c>
      <c r="D105" s="157"/>
      <c r="E105" s="334" t="str">
        <f>IF(参加登録申請者記入シート!H124&lt;&gt;"",参加登録申請者記入シート!H124,"")</f>
        <v/>
      </c>
    </row>
    <row r="106" spans="1:5" ht="13.8" thickBot="1" x14ac:dyDescent="0.25">
      <c r="A106" s="48"/>
      <c r="B106" s="154"/>
      <c r="C106" s="155" t="s">
        <v>106</v>
      </c>
      <c r="D106" s="158"/>
      <c r="E106" s="334" t="str">
        <f>IF(参加登録申請者記入シート!H90&lt;&gt;"",参加登録申請者記入シート!H90,"")</f>
        <v/>
      </c>
    </row>
    <row r="107" spans="1:5" x14ac:dyDescent="0.2">
      <c r="A107" s="41" t="s">
        <v>107</v>
      </c>
      <c r="B107" s="20"/>
      <c r="C107" s="19" t="s">
        <v>108</v>
      </c>
      <c r="D107" s="156"/>
      <c r="E107" s="335" t="str">
        <f>IF(参加登録申請者記入シート!H125&lt;&gt;"",参加登録申請者記入シート!H125,"")</f>
        <v/>
      </c>
    </row>
    <row r="108" spans="1:5" x14ac:dyDescent="0.2">
      <c r="A108" s="41"/>
      <c r="B108" s="20"/>
      <c r="C108" s="17" t="s">
        <v>109</v>
      </c>
      <c r="D108" s="157"/>
      <c r="E108" s="336" t="str">
        <f>IF(参加登録申請者記入シート!H126&lt;&gt;"",参加登録申請者記入シート!H126,"")</f>
        <v/>
      </c>
    </row>
    <row r="109" spans="1:5" ht="13.8" thickBot="1" x14ac:dyDescent="0.25">
      <c r="A109" s="48"/>
      <c r="B109" s="154"/>
      <c r="C109" s="155" t="s">
        <v>110</v>
      </c>
      <c r="D109" s="158"/>
      <c r="E109" s="332" t="str">
        <f>IF(参加登録申請者記入シート!H142&lt;&gt;"",参加登録申請者記入シート!H142,"")</f>
        <v/>
      </c>
    </row>
    <row r="110" spans="1:5" x14ac:dyDescent="0.2">
      <c r="A110" s="41" t="s">
        <v>111</v>
      </c>
      <c r="B110" s="20"/>
      <c r="C110" s="19" t="s">
        <v>112</v>
      </c>
      <c r="D110" s="156"/>
      <c r="E110" s="335" t="str">
        <f>IF(参加登録申請者記入シート!H164&lt;&gt;"",参加登録申請者記入シート!H164,"-")</f>
        <v>-</v>
      </c>
    </row>
    <row r="111" spans="1:5" x14ac:dyDescent="0.2">
      <c r="A111" s="41"/>
      <c r="B111" s="20"/>
      <c r="C111" s="17" t="s">
        <v>113</v>
      </c>
      <c r="D111" s="157"/>
      <c r="E111" s="335" t="str">
        <f>IF(参加登録申請者記入シート!H165&lt;&gt;"",参加登録申請者記入シート!H165,"-")</f>
        <v>-</v>
      </c>
    </row>
    <row r="112" spans="1:5" ht="13.8" thickBot="1" x14ac:dyDescent="0.25">
      <c r="A112" s="48"/>
      <c r="B112" s="154"/>
      <c r="C112" s="155" t="s">
        <v>114</v>
      </c>
      <c r="D112" s="158"/>
      <c r="E112" s="337" t="str">
        <f>IF(参加登録申請者記入シート!H166&lt;&gt;"",参加登録申請者記入シート!H166,"-")</f>
        <v>-</v>
      </c>
    </row>
    <row r="113" spans="1:5" x14ac:dyDescent="0.2">
      <c r="E113" s="10"/>
    </row>
    <row r="114" spans="1:5" s="8" customFormat="1" x14ac:dyDescent="0.2">
      <c r="E114" s="14"/>
    </row>
    <row r="115" spans="1:5" s="8" customFormat="1" x14ac:dyDescent="0.2">
      <c r="A115" s="14"/>
      <c r="B115" s="14"/>
      <c r="C115" s="14"/>
      <c r="D115" s="14"/>
    </row>
    <row r="116" spans="1:5" s="8" customFormat="1" x14ac:dyDescent="0.2">
      <c r="A116" s="14"/>
      <c r="B116" s="14"/>
      <c r="C116" s="14"/>
      <c r="D116" s="14"/>
      <c r="E116" s="13" t="s">
        <v>115</v>
      </c>
    </row>
    <row r="117" spans="1:5" s="8" customFormat="1" ht="19.2" x14ac:dyDescent="0.2">
      <c r="A117" s="384" t="s">
        <v>107</v>
      </c>
      <c r="B117" s="384"/>
      <c r="C117" s="384"/>
      <c r="D117" s="384"/>
      <c r="E117" s="384"/>
    </row>
    <row r="118" spans="1:5" s="8" customFormat="1" ht="13.8" thickBot="1" x14ac:dyDescent="0.25">
      <c r="A118" s="14"/>
      <c r="B118" s="14"/>
      <c r="C118" s="14"/>
      <c r="D118" s="14"/>
      <c r="E118" s="14"/>
    </row>
    <row r="119" spans="1:5" s="8" customFormat="1" ht="13.8" thickBot="1" x14ac:dyDescent="0.25">
      <c r="A119" s="190" t="s">
        <v>108</v>
      </c>
      <c r="B119" s="191"/>
      <c r="C119" s="191"/>
      <c r="D119" s="194"/>
      <c r="E119" s="338" t="str">
        <f>IF(参加登録申請者記入シート!H125&lt;&gt;"",参加登録申請者記入シート!H125,"")</f>
        <v/>
      </c>
    </row>
    <row r="120" spans="1:5" s="8" customFormat="1" ht="13.8" thickBot="1" x14ac:dyDescent="0.25">
      <c r="A120" s="385" t="s">
        <v>116</v>
      </c>
      <c r="B120" s="201" t="s">
        <v>117</v>
      </c>
      <c r="C120" s="204"/>
      <c r="D120" s="202"/>
      <c r="E120" s="332" t="str">
        <f>IF(参加登録申請者記入シート!H126&lt;&gt;"",参加登録申請者記入シート!H126,"-")</f>
        <v>-</v>
      </c>
    </row>
    <row r="121" spans="1:5" s="8" customFormat="1" x14ac:dyDescent="0.2">
      <c r="A121" s="386"/>
      <c r="B121" s="389" t="s">
        <v>118</v>
      </c>
      <c r="C121" s="195" t="s">
        <v>149</v>
      </c>
      <c r="D121" s="203" t="s">
        <v>154</v>
      </c>
      <c r="E121" s="339" t="str">
        <f>IF(参加登録申請者記入シート!H127&lt;&gt;"",参加登録申請者記入シート!H127,"-")</f>
        <v>-</v>
      </c>
    </row>
    <row r="122" spans="1:5" s="8" customFormat="1" x14ac:dyDescent="0.2">
      <c r="A122" s="387"/>
      <c r="B122" s="389"/>
      <c r="C122" s="195"/>
      <c r="D122" s="196" t="s">
        <v>79</v>
      </c>
      <c r="E122" s="340" t="str">
        <f>IF(参加登録申請者記入シート!H128&lt;&gt;"",参加登録申請者記入シート!H128,"-")</f>
        <v>-</v>
      </c>
    </row>
    <row r="123" spans="1:5" s="8" customFormat="1" ht="13.8" thickBot="1" x14ac:dyDescent="0.25">
      <c r="A123" s="387"/>
      <c r="B123" s="389"/>
      <c r="C123" s="197"/>
      <c r="D123" s="198" t="s">
        <v>155</v>
      </c>
      <c r="E123" s="341" t="str">
        <f>IF(参加登録申請者記入シート!H129&lt;&gt;"",参加登録申請者記入シート!H129,"-")</f>
        <v>-</v>
      </c>
    </row>
    <row r="124" spans="1:5" s="8" customFormat="1" x14ac:dyDescent="0.2">
      <c r="A124" s="387"/>
      <c r="B124" s="389"/>
      <c r="C124" s="195" t="s">
        <v>150</v>
      </c>
      <c r="D124" s="203" t="s">
        <v>154</v>
      </c>
      <c r="E124" s="339" t="str">
        <f>IF(参加登録申請者記入シート!H130&lt;&gt;"",参加登録申請者記入シート!H130,"-")</f>
        <v>-</v>
      </c>
    </row>
    <row r="125" spans="1:5" s="8" customFormat="1" x14ac:dyDescent="0.2">
      <c r="A125" s="387"/>
      <c r="B125" s="389"/>
      <c r="C125" s="195"/>
      <c r="D125" s="196" t="s">
        <v>79</v>
      </c>
      <c r="E125" s="340" t="str">
        <f>IF(参加登録申請者記入シート!H131&lt;&gt;"",参加登録申請者記入シート!H131,"-")</f>
        <v>-</v>
      </c>
    </row>
    <row r="126" spans="1:5" s="8" customFormat="1" ht="13.8" thickBot="1" x14ac:dyDescent="0.25">
      <c r="A126" s="387"/>
      <c r="B126" s="389"/>
      <c r="C126" s="197"/>
      <c r="D126" s="198" t="s">
        <v>155</v>
      </c>
      <c r="E126" s="341" t="str">
        <f>IF(参加登録申請者記入シート!H132&lt;&gt;"",参加登録申請者記入シート!H132,"-")</f>
        <v>-</v>
      </c>
    </row>
    <row r="127" spans="1:5" s="8" customFormat="1" x14ac:dyDescent="0.2">
      <c r="A127" s="387"/>
      <c r="B127" s="389"/>
      <c r="C127" s="195" t="s">
        <v>151</v>
      </c>
      <c r="D127" s="203" t="s">
        <v>154</v>
      </c>
      <c r="E127" s="339" t="str">
        <f>IF(参加登録申請者記入シート!H133&lt;&gt;"",参加登録申請者記入シート!H133,"-")</f>
        <v>-</v>
      </c>
    </row>
    <row r="128" spans="1:5" s="8" customFormat="1" x14ac:dyDescent="0.2">
      <c r="A128" s="387"/>
      <c r="B128" s="389"/>
      <c r="C128" s="195"/>
      <c r="D128" s="196" t="s">
        <v>79</v>
      </c>
      <c r="E128" s="340" t="str">
        <f>IF(参加登録申請者記入シート!H134&lt;&gt;"",参加登録申請者記入シート!H134,"-")</f>
        <v>-</v>
      </c>
    </row>
    <row r="129" spans="1:5" s="8" customFormat="1" ht="13.8" thickBot="1" x14ac:dyDescent="0.25">
      <c r="A129" s="387"/>
      <c r="B129" s="389"/>
      <c r="C129" s="197"/>
      <c r="D129" s="198" t="s">
        <v>155</v>
      </c>
      <c r="E129" s="341" t="str">
        <f>IF(参加登録申請者記入シート!H135&lt;&gt;"",参加登録申請者記入シート!H135,"-")</f>
        <v>-</v>
      </c>
    </row>
    <row r="130" spans="1:5" s="8" customFormat="1" x14ac:dyDescent="0.2">
      <c r="A130" s="387"/>
      <c r="B130" s="389"/>
      <c r="C130" s="195" t="s">
        <v>152</v>
      </c>
      <c r="D130" s="203" t="s">
        <v>154</v>
      </c>
      <c r="E130" s="339" t="str">
        <f>IF(参加登録申請者記入シート!H136&lt;&gt;"",参加登録申請者記入シート!H136,"-")</f>
        <v>-</v>
      </c>
    </row>
    <row r="131" spans="1:5" s="8" customFormat="1" x14ac:dyDescent="0.2">
      <c r="A131" s="387"/>
      <c r="B131" s="389"/>
      <c r="C131" s="195"/>
      <c r="D131" s="196" t="s">
        <v>79</v>
      </c>
      <c r="E131" s="340" t="str">
        <f>IF(参加登録申請者記入シート!H137&lt;&gt;"",参加登録申請者記入シート!H137,"-")</f>
        <v>-</v>
      </c>
    </row>
    <row r="132" spans="1:5" s="8" customFormat="1" ht="13.8" thickBot="1" x14ac:dyDescent="0.25">
      <c r="A132" s="387"/>
      <c r="B132" s="389"/>
      <c r="C132" s="197"/>
      <c r="D132" s="198" t="s">
        <v>155</v>
      </c>
      <c r="E132" s="341" t="str">
        <f>IF(参加登録申請者記入シート!H138&lt;&gt;"",参加登録申請者記入シート!H138,"-")</f>
        <v>-</v>
      </c>
    </row>
    <row r="133" spans="1:5" s="8" customFormat="1" x14ac:dyDescent="0.2">
      <c r="A133" s="387"/>
      <c r="B133" s="389"/>
      <c r="C133" s="195" t="s">
        <v>153</v>
      </c>
      <c r="D133" s="203" t="s">
        <v>154</v>
      </c>
      <c r="E133" s="339" t="str">
        <f>IF(参加登録申請者記入シート!H139&lt;&gt;"",参加登録申請者記入シート!H139,"-")</f>
        <v>-</v>
      </c>
    </row>
    <row r="134" spans="1:5" s="8" customFormat="1" x14ac:dyDescent="0.2">
      <c r="A134" s="387"/>
      <c r="B134" s="389"/>
      <c r="C134" s="195"/>
      <c r="D134" s="196" t="s">
        <v>79</v>
      </c>
      <c r="E134" s="340" t="str">
        <f>IF(参加登録申請者記入シート!H140&lt;&gt;"",参加登録申請者記入シート!H140,"-")</f>
        <v>-</v>
      </c>
    </row>
    <row r="135" spans="1:5" s="8" customFormat="1" ht="13.8" thickBot="1" x14ac:dyDescent="0.25">
      <c r="A135" s="388"/>
      <c r="B135" s="381"/>
      <c r="C135" s="195"/>
      <c r="D135" s="205" t="s">
        <v>155</v>
      </c>
      <c r="E135" s="341" t="str">
        <f>IF(参加登録申請者記入シート!H141&lt;&gt;"",参加登録申請者記入シート!H141,"-")</f>
        <v>-</v>
      </c>
    </row>
    <row r="136" spans="1:5" s="8" customFormat="1" ht="13.8" thickBot="1" x14ac:dyDescent="0.25">
      <c r="A136" s="377" t="s">
        <v>119</v>
      </c>
      <c r="B136" s="190" t="s">
        <v>120</v>
      </c>
      <c r="C136" s="191"/>
      <c r="D136" s="191"/>
      <c r="E136" s="342" t="str">
        <f>IF(参加登録申請者記入シート!H142&lt;&gt;"",参加登録申請者記入シート!H142,"-")</f>
        <v>-</v>
      </c>
    </row>
    <row r="137" spans="1:5" s="8" customFormat="1" x14ac:dyDescent="0.2">
      <c r="A137" s="378"/>
      <c r="B137" s="379" t="s">
        <v>121</v>
      </c>
      <c r="C137" s="188" t="s">
        <v>121</v>
      </c>
      <c r="D137" s="189"/>
      <c r="E137" s="339" t="str">
        <f>IF(参加登録申請者記入シート!H143&lt;&gt;"",参加登録申請者記入シート!H143,"-")</f>
        <v>-</v>
      </c>
    </row>
    <row r="138" spans="1:5" s="8" customFormat="1" x14ac:dyDescent="0.2">
      <c r="A138" s="378"/>
      <c r="B138" s="377"/>
      <c r="C138" s="304" t="s">
        <v>176</v>
      </c>
      <c r="D138" s="22"/>
      <c r="E138" s="340" t="str">
        <f>IF(参加登録申請者記入シート!H144&lt;&gt;"",参加登録申請者記入シート!H144,"-")</f>
        <v>-</v>
      </c>
    </row>
    <row r="139" spans="1:5" s="8" customFormat="1" ht="13.8" thickBot="1" x14ac:dyDescent="0.25">
      <c r="A139" s="378"/>
      <c r="B139" s="377"/>
      <c r="C139" s="200" t="s">
        <v>122</v>
      </c>
      <c r="D139" s="209"/>
      <c r="E139" s="341" t="str">
        <f>IF(参加登録申請者記入シート!H145&lt;&gt;"",参加登録申請者記入シート!H145,"-")</f>
        <v>-</v>
      </c>
    </row>
    <row r="140" spans="1:5" s="8" customFormat="1" x14ac:dyDescent="0.2">
      <c r="A140" s="192"/>
      <c r="B140" s="379" t="s">
        <v>123</v>
      </c>
      <c r="C140" s="212" t="s">
        <v>156</v>
      </c>
      <c r="D140" s="211" t="s">
        <v>154</v>
      </c>
      <c r="E140" s="343" t="str">
        <f>IF(参加登録申請者記入シート!H146&lt;&gt;"",参加登録申請者記入シート!H146,"-")</f>
        <v>-</v>
      </c>
    </row>
    <row r="141" spans="1:5" s="8" customFormat="1" x14ac:dyDescent="0.2">
      <c r="A141" s="293"/>
      <c r="B141" s="377"/>
      <c r="C141" s="207"/>
      <c r="D141" s="299" t="s">
        <v>157</v>
      </c>
      <c r="E141" s="340" t="str">
        <f>IF(参加登録申請者記入シート!H147&lt;&gt;"",参加登録申請者記入シート!H147,"-")</f>
        <v>-</v>
      </c>
    </row>
    <row r="142" spans="1:5" s="8" customFormat="1" ht="13.8" thickBot="1" x14ac:dyDescent="0.25">
      <c r="A142" s="192"/>
      <c r="B142" s="377"/>
      <c r="C142" s="208"/>
      <c r="D142" s="210" t="s">
        <v>335</v>
      </c>
      <c r="E142" s="344" t="str">
        <f>IF(参加登録申請者記入シート!H148&lt;&gt;"",参加登録申請者記入シート!H148,"-")</f>
        <v>-</v>
      </c>
    </row>
    <row r="143" spans="1:5" s="8" customFormat="1" x14ac:dyDescent="0.2">
      <c r="A143" s="192"/>
      <c r="B143" s="377"/>
      <c r="C143" s="207" t="s">
        <v>158</v>
      </c>
      <c r="D143" s="206" t="s">
        <v>154</v>
      </c>
      <c r="E143" s="343" t="str">
        <f>IF(参加登録申請者記入シート!H149&lt;&gt;"",参加登録申請者記入シート!H149,"-")</f>
        <v>-</v>
      </c>
    </row>
    <row r="144" spans="1:5" s="8" customFormat="1" x14ac:dyDescent="0.2">
      <c r="A144" s="293"/>
      <c r="B144" s="377"/>
      <c r="C144" s="207"/>
      <c r="D144" s="299" t="s">
        <v>157</v>
      </c>
      <c r="E144" s="340" t="str">
        <f>IF(参加登録申請者記入シート!H150&lt;&gt;"",参加登録申請者記入シート!H150,"-")</f>
        <v>-</v>
      </c>
    </row>
    <row r="145" spans="1:5" s="8" customFormat="1" ht="13.8" thickBot="1" x14ac:dyDescent="0.25">
      <c r="A145" s="192"/>
      <c r="B145" s="377"/>
      <c r="C145" s="208"/>
      <c r="D145" s="210" t="s">
        <v>335</v>
      </c>
      <c r="E145" s="344" t="str">
        <f>IF(参加登録申請者記入シート!H151&lt;&gt;"",参加登録申請者記入シート!H151,"-")</f>
        <v>-</v>
      </c>
    </row>
    <row r="146" spans="1:5" s="8" customFormat="1" x14ac:dyDescent="0.2">
      <c r="A146" s="192"/>
      <c r="B146" s="377"/>
      <c r="C146" s="207" t="s">
        <v>159</v>
      </c>
      <c r="D146" s="206" t="s">
        <v>154</v>
      </c>
      <c r="E146" s="343" t="str">
        <f>IF(参加登録申請者記入シート!H152&lt;&gt;"",参加登録申請者記入シート!H152,"-")</f>
        <v>-</v>
      </c>
    </row>
    <row r="147" spans="1:5" s="8" customFormat="1" x14ac:dyDescent="0.2">
      <c r="A147" s="293"/>
      <c r="B147" s="377"/>
      <c r="C147" s="207"/>
      <c r="D147" s="299" t="s">
        <v>157</v>
      </c>
      <c r="E147" s="340" t="str">
        <f>IF(参加登録申請者記入シート!H153&lt;&gt;"",参加登録申請者記入シート!H153,"-")</f>
        <v>-</v>
      </c>
    </row>
    <row r="148" spans="1:5" s="8" customFormat="1" ht="13.8" thickBot="1" x14ac:dyDescent="0.25">
      <c r="A148" s="192"/>
      <c r="B148" s="377"/>
      <c r="C148" s="208"/>
      <c r="D148" s="210" t="s">
        <v>335</v>
      </c>
      <c r="E148" s="344" t="str">
        <f>IF(参加登録申請者記入シート!H154&lt;&gt;"",参加登録申請者記入シート!H154,"-")</f>
        <v>-</v>
      </c>
    </row>
    <row r="149" spans="1:5" s="8" customFormat="1" x14ac:dyDescent="0.2">
      <c r="A149" s="192"/>
      <c r="B149" s="377"/>
      <c r="C149" s="207" t="s">
        <v>160</v>
      </c>
      <c r="D149" s="206" t="s">
        <v>154</v>
      </c>
      <c r="E149" s="343" t="str">
        <f>IF(参加登録申請者記入シート!H155&lt;&gt;"",参加登録申請者記入シート!H155,"-")</f>
        <v>-</v>
      </c>
    </row>
    <row r="150" spans="1:5" s="8" customFormat="1" x14ac:dyDescent="0.2">
      <c r="A150" s="293"/>
      <c r="B150" s="377"/>
      <c r="C150" s="207"/>
      <c r="D150" s="299" t="s">
        <v>157</v>
      </c>
      <c r="E150" s="340" t="str">
        <f>IF(参加登録申請者記入シート!H156&lt;&gt;"",参加登録申請者記入シート!H156,"-")</f>
        <v>-</v>
      </c>
    </row>
    <row r="151" spans="1:5" s="8" customFormat="1" ht="13.8" thickBot="1" x14ac:dyDescent="0.25">
      <c r="A151" s="192"/>
      <c r="B151" s="377"/>
      <c r="C151" s="208"/>
      <c r="D151" s="210" t="s">
        <v>335</v>
      </c>
      <c r="E151" s="344" t="str">
        <f>IF(参加登録申請者記入シート!H157&lt;&gt;"",参加登録申請者記入シート!H157,"-")</f>
        <v>-</v>
      </c>
    </row>
    <row r="152" spans="1:5" s="8" customFormat="1" x14ac:dyDescent="0.2">
      <c r="A152" s="192"/>
      <c r="B152" s="377"/>
      <c r="C152" s="207" t="s">
        <v>161</v>
      </c>
      <c r="D152" s="206" t="s">
        <v>154</v>
      </c>
      <c r="E152" s="343" t="str">
        <f>IF(参加登録申請者記入シート!H158&lt;&gt;"",参加登録申請者記入シート!H158,"-")</f>
        <v>-</v>
      </c>
    </row>
    <row r="153" spans="1:5" s="8" customFormat="1" x14ac:dyDescent="0.2">
      <c r="A153" s="293"/>
      <c r="B153" s="377"/>
      <c r="C153" s="207"/>
      <c r="D153" s="299" t="s">
        <v>157</v>
      </c>
      <c r="E153" s="340" t="str">
        <f>IF(参加登録申請者記入シート!H159&lt;&gt;"",参加登録申請者記入シート!H159,"-")</f>
        <v>-</v>
      </c>
    </row>
    <row r="154" spans="1:5" s="8" customFormat="1" ht="13.8" thickBot="1" x14ac:dyDescent="0.25">
      <c r="A154" s="192"/>
      <c r="B154" s="380"/>
      <c r="C154" s="208"/>
      <c r="D154" s="210" t="s">
        <v>335</v>
      </c>
      <c r="E154" s="344" t="str">
        <f>IF(参加登録申請者記入シート!H160&lt;&gt;"",参加登録申請者記入シート!H160,"-")</f>
        <v>-</v>
      </c>
    </row>
    <row r="155" spans="1:5" s="8" customFormat="1" x14ac:dyDescent="0.2">
      <c r="A155" s="192"/>
      <c r="B155" s="381" t="s">
        <v>124</v>
      </c>
      <c r="C155" s="199" t="s">
        <v>125</v>
      </c>
      <c r="D155" s="15"/>
      <c r="E155" s="339" t="str">
        <f>IF(参加登録申請者記入シート!H161&lt;&gt;"",参加登録申請者記入シート!H161,"-")</f>
        <v>-</v>
      </c>
    </row>
    <row r="156" spans="1:5" x14ac:dyDescent="0.2">
      <c r="A156" s="192"/>
      <c r="B156" s="381"/>
      <c r="C156" s="199" t="s">
        <v>126</v>
      </c>
      <c r="D156" s="15"/>
      <c r="E156" s="340" t="str">
        <f>IF(参加登録申請者記入シート!H162&lt;&gt;"",参加登録申請者記入シート!H162,"-")</f>
        <v>-</v>
      </c>
    </row>
    <row r="157" spans="1:5" ht="13.8" thickBot="1" x14ac:dyDescent="0.25">
      <c r="A157" s="193"/>
      <c r="B157" s="382"/>
      <c r="C157" s="201" t="s">
        <v>127</v>
      </c>
      <c r="D157" s="204"/>
      <c r="E157" s="341" t="str">
        <f>IF(参加登録申請者記入シート!H163&lt;&gt;"",参加登録申請者記入シート!H163,"-")</f>
        <v>-</v>
      </c>
    </row>
  </sheetData>
  <sheetProtection algorithmName="SHA-512" hashValue="LCRwc4fhvsXXi/y29B+q2hhuv3FWYskXA8Pg3w8XtImBLvgmSjnYEJmgYqafTVpcdf0SavISex+Xm2UhqSpGtg==" saltValue="ot+iyaIMrVYMRe9ZeGgf7g==" spinCount="100000" sheet="1" objects="1" scenarios="1"/>
  <mergeCells count="14">
    <mergeCell ref="A136:A139"/>
    <mergeCell ref="B137:B139"/>
    <mergeCell ref="B140:B154"/>
    <mergeCell ref="B155:B157"/>
    <mergeCell ref="A9:E9"/>
    <mergeCell ref="A117:E117"/>
    <mergeCell ref="A120:A135"/>
    <mergeCell ref="B121:B135"/>
    <mergeCell ref="A100:C100"/>
    <mergeCell ref="A63:C63"/>
    <mergeCell ref="A64:C64"/>
    <mergeCell ref="A65:C65"/>
    <mergeCell ref="A66:C66"/>
    <mergeCell ref="A68:C68"/>
  </mergeCells>
  <phoneticPr fontId="1"/>
  <printOptions horizontalCentered="1"/>
  <pageMargins left="0.70866141732283472" right="0.70866141732283472" top="0.74803149606299213" bottom="0.74803149606299213" header="0.31496062992125984" footer="0.31496062992125984"/>
  <pageSetup paperSize="9" scale="47" fitToHeight="2" orientation="portrait" horizontalDpi="1200" verticalDpi="1200" r:id="rId1"/>
  <rowBreaks count="1" manualBreakCount="1">
    <brk id="113"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8356E-9B31-45E6-B6B1-5D456E24D124}">
  <sheetPr>
    <tabColor theme="4" tint="0.79998168889431442"/>
  </sheetPr>
  <dimension ref="A1:I61"/>
  <sheetViews>
    <sheetView showGridLines="0" zoomScale="70" zoomScaleNormal="70" workbookViewId="0">
      <selection activeCell="A2" sqref="A2"/>
    </sheetView>
  </sheetViews>
  <sheetFormatPr defaultColWidth="8.69921875" defaultRowHeight="13.2" x14ac:dyDescent="0.2"/>
  <cols>
    <col min="1" max="1" width="10.19921875" style="7" customWidth="1"/>
    <col min="2" max="2" width="7.19921875" style="32" customWidth="1"/>
    <col min="3" max="3" width="39.19921875" style="32" customWidth="1"/>
    <col min="4" max="4" width="42" style="32" customWidth="1"/>
    <col min="5" max="5" width="7.69921875" style="36" bestFit="1" customWidth="1"/>
    <col min="6" max="6" width="50.09765625" style="32" bestFit="1" customWidth="1"/>
    <col min="7" max="7" width="17.5" style="36" bestFit="1" customWidth="1"/>
    <col min="8" max="8" width="38.5" style="36" customWidth="1"/>
    <col min="9" max="9" width="2.69921875" style="32" bestFit="1" customWidth="1"/>
    <col min="10" max="16384" width="8.69921875" style="7"/>
  </cols>
  <sheetData>
    <row r="1" spans="1:9" ht="29.4" customHeight="1" thickBot="1" x14ac:dyDescent="0.25">
      <c r="G1" s="36" t="s">
        <v>354</v>
      </c>
      <c r="H1" s="36" t="s">
        <v>355</v>
      </c>
    </row>
    <row r="2" spans="1:9" s="30" customFormat="1" x14ac:dyDescent="0.2">
      <c r="A2" s="26" t="s">
        <v>26</v>
      </c>
      <c r="B2" s="58"/>
      <c r="C2" s="27"/>
      <c r="D2" s="27"/>
      <c r="E2" s="28"/>
      <c r="F2" s="46"/>
      <c r="G2" s="275" t="s">
        <v>283</v>
      </c>
      <c r="H2" s="29"/>
      <c r="I2" s="27"/>
    </row>
    <row r="3" spans="1:9" s="30" customFormat="1" ht="40.200000000000003" customHeight="1" thickBot="1" x14ac:dyDescent="0.25">
      <c r="A3" s="26"/>
      <c r="B3" s="58"/>
      <c r="C3" s="27"/>
      <c r="D3" s="27"/>
      <c r="E3" s="28"/>
      <c r="F3" s="46"/>
      <c r="G3" s="345" t="str">
        <f>IF(COUNTIF(電源等情報登録様式!G6:G60,"不合格")&gt;0,"不合格",IF(COUNTIF(電源等情報登録様式!G6:G60,"仮合格")&gt;0,"条件付き合格",IF(COUNTIF(電源等情報登録様式!G6:G60,"合格")&gt;0,"合格","")))</f>
        <v/>
      </c>
      <c r="H3" s="29"/>
      <c r="I3" s="27"/>
    </row>
    <row r="4" spans="1:9" s="27" customFormat="1" ht="27" customHeight="1" x14ac:dyDescent="0.45">
      <c r="A4" s="400" t="s">
        <v>18</v>
      </c>
      <c r="B4" s="400" t="s">
        <v>46</v>
      </c>
      <c r="C4" s="402" t="s">
        <v>138</v>
      </c>
      <c r="D4" s="403"/>
      <c r="E4" s="400" t="s">
        <v>21</v>
      </c>
      <c r="F4" s="398" t="s">
        <v>177</v>
      </c>
      <c r="G4" s="398" t="s">
        <v>58</v>
      </c>
      <c r="H4" s="398" t="s">
        <v>129</v>
      </c>
      <c r="I4" s="27" t="s">
        <v>19</v>
      </c>
    </row>
    <row r="5" spans="1:9" s="27" customFormat="1" ht="13.8" thickBot="1" x14ac:dyDescent="0.5">
      <c r="A5" s="401"/>
      <c r="B5" s="401"/>
      <c r="C5" s="404"/>
      <c r="D5" s="405"/>
      <c r="E5" s="401"/>
      <c r="F5" s="399"/>
      <c r="G5" s="399"/>
      <c r="H5" s="399"/>
      <c r="I5" s="27" t="s">
        <v>19</v>
      </c>
    </row>
    <row r="6" spans="1:9" s="27" customFormat="1" x14ac:dyDescent="0.2">
      <c r="A6" s="54" t="s">
        <v>0</v>
      </c>
      <c r="B6" s="60">
        <f>ROW()-5</f>
        <v>1</v>
      </c>
      <c r="C6" s="37" t="s">
        <v>61</v>
      </c>
      <c r="D6" s="61"/>
      <c r="E6" s="53" t="s">
        <v>22</v>
      </c>
      <c r="F6" s="346" t="s">
        <v>128</v>
      </c>
      <c r="G6" s="352"/>
      <c r="H6" s="352"/>
      <c r="I6" s="27" t="s">
        <v>19</v>
      </c>
    </row>
    <row r="7" spans="1:9" s="30" customFormat="1" x14ac:dyDescent="0.2">
      <c r="A7" s="54"/>
      <c r="B7" s="60">
        <f t="shared" ref="B7:B60" si="0">ROW()-5</f>
        <v>2</v>
      </c>
      <c r="C7" s="47" t="s">
        <v>1</v>
      </c>
      <c r="D7" s="55"/>
      <c r="E7" s="42" t="s">
        <v>22</v>
      </c>
      <c r="F7" s="347" t="str">
        <f>IF(参加登録申請者記入シート!H57&lt;&gt;"",参加登録申請者記入シート!H57,"")</f>
        <v>変動電源</v>
      </c>
      <c r="G7" s="353"/>
      <c r="H7" s="353"/>
      <c r="I7" s="27" t="s">
        <v>19</v>
      </c>
    </row>
    <row r="8" spans="1:9" x14ac:dyDescent="0.2">
      <c r="A8" s="41"/>
      <c r="B8" s="60">
        <f t="shared" si="0"/>
        <v>3</v>
      </c>
      <c r="C8" s="39" t="s">
        <v>2</v>
      </c>
      <c r="D8" s="56"/>
      <c r="E8" s="43" t="s">
        <v>23</v>
      </c>
      <c r="F8" s="348" t="str">
        <f>IF(参加登録申請者記入シート!H58&lt;&gt;"",参加登録申請者記入シート!H58,"")</f>
        <v/>
      </c>
      <c r="G8" s="354"/>
      <c r="H8" s="354"/>
      <c r="I8" s="32" t="s">
        <v>19</v>
      </c>
    </row>
    <row r="9" spans="1:9" x14ac:dyDescent="0.2">
      <c r="A9" s="41"/>
      <c r="B9" s="60">
        <f t="shared" si="0"/>
        <v>4</v>
      </c>
      <c r="C9" s="39" t="s">
        <v>3</v>
      </c>
      <c r="D9" s="56"/>
      <c r="E9" s="43" t="s">
        <v>24</v>
      </c>
      <c r="F9" s="348" t="str">
        <f>IF(参加登録申請者記入シート!H59&lt;&gt;"",参加登録申請者記入シート!H59,"")</f>
        <v/>
      </c>
      <c r="G9" s="354"/>
      <c r="H9" s="354"/>
      <c r="I9" s="32" t="s">
        <v>19</v>
      </c>
    </row>
    <row r="10" spans="1:9" x14ac:dyDescent="0.2">
      <c r="A10" s="41"/>
      <c r="B10" s="60">
        <v>5</v>
      </c>
      <c r="C10" s="39" t="s">
        <v>300</v>
      </c>
      <c r="D10" s="56"/>
      <c r="E10" s="43" t="s">
        <v>328</v>
      </c>
      <c r="F10" s="348" t="str">
        <f>_xlfn.IFS(参加登録申請者記入シート!H10="単一事業者による参加登録",参加登録申請者記入シート!H12&amp;"",参加登録申請者記入シート!H10="コンソーシアムによる参加登録",参加登録申請者記入シート!H21&amp;"",参加登録申請者記入シート!H10="","")</f>
        <v/>
      </c>
      <c r="G10" s="354"/>
      <c r="H10" s="354"/>
    </row>
    <row r="11" spans="1:9" x14ac:dyDescent="0.2">
      <c r="A11" s="41"/>
      <c r="B11" s="60">
        <f t="shared" si="0"/>
        <v>6</v>
      </c>
      <c r="C11" s="39" t="s">
        <v>4</v>
      </c>
      <c r="D11" s="56"/>
      <c r="E11" s="43" t="s">
        <v>22</v>
      </c>
      <c r="F11" s="348" t="str">
        <f>IF(参加登録申請者記入シート!H11&lt;&gt;"",参加登録申請者記入シート!H11&amp;"",参加登録申請者記入シート!H20&amp;"")</f>
        <v/>
      </c>
      <c r="G11" s="354"/>
      <c r="H11" s="354"/>
      <c r="I11" s="32" t="s">
        <v>19</v>
      </c>
    </row>
    <row r="12" spans="1:9" x14ac:dyDescent="0.2">
      <c r="A12" s="41"/>
      <c r="B12" s="60">
        <f t="shared" si="0"/>
        <v>7</v>
      </c>
      <c r="C12" s="39" t="s">
        <v>5</v>
      </c>
      <c r="D12" s="56"/>
      <c r="E12" s="43" t="s">
        <v>22</v>
      </c>
      <c r="F12" s="348" t="str">
        <f>IF(参加登録申請者記入シート!H60&lt;&gt;"",参加登録申請者記入シート!H60,"")</f>
        <v/>
      </c>
      <c r="G12" s="354"/>
      <c r="H12" s="354"/>
      <c r="I12" s="32" t="s">
        <v>19</v>
      </c>
    </row>
    <row r="13" spans="1:9" x14ac:dyDescent="0.2">
      <c r="A13" s="41"/>
      <c r="B13" s="60">
        <f t="shared" si="0"/>
        <v>8</v>
      </c>
      <c r="C13" s="39" t="s">
        <v>281</v>
      </c>
      <c r="D13" s="56"/>
      <c r="E13" s="43" t="s">
        <v>282</v>
      </c>
      <c r="F13" s="348" t="str">
        <f>IF(参加登録申請者記入シート!H61&lt;&gt;"",参加登録申請者記入シート!H61,"")</f>
        <v/>
      </c>
      <c r="G13" s="354"/>
      <c r="H13" s="354"/>
    </row>
    <row r="14" spans="1:9" x14ac:dyDescent="0.2">
      <c r="A14" s="41"/>
      <c r="B14" s="60">
        <f t="shared" si="0"/>
        <v>9</v>
      </c>
      <c r="C14" s="39" t="s">
        <v>6</v>
      </c>
      <c r="D14" s="56"/>
      <c r="E14" s="43" t="s">
        <v>22</v>
      </c>
      <c r="F14" s="348" t="str">
        <f>IF(参加登録申請者記入シート!H70&lt;&gt;"",参加登録申請者記入シート!H70,"")</f>
        <v/>
      </c>
      <c r="G14" s="354"/>
      <c r="H14" s="354"/>
      <c r="I14" s="32" t="s">
        <v>57</v>
      </c>
    </row>
    <row r="15" spans="1:9" x14ac:dyDescent="0.2">
      <c r="A15" s="41"/>
      <c r="B15" s="60">
        <f t="shared" si="0"/>
        <v>10</v>
      </c>
      <c r="C15" s="39" t="s">
        <v>7</v>
      </c>
      <c r="D15" s="56"/>
      <c r="E15" s="43" t="s">
        <v>22</v>
      </c>
      <c r="F15" s="348" t="str">
        <f>IF(参加登録申請者記入シート!H71&lt;&gt;"",参加登録申請者記入シート!H71,"")</f>
        <v/>
      </c>
      <c r="G15" s="354"/>
      <c r="H15" s="354"/>
      <c r="I15" s="32" t="s">
        <v>57</v>
      </c>
    </row>
    <row r="16" spans="1:9" ht="13.8" thickBot="1" x14ac:dyDescent="0.25">
      <c r="A16" s="48"/>
      <c r="B16" s="60">
        <f t="shared" si="0"/>
        <v>11</v>
      </c>
      <c r="C16" s="40" t="s">
        <v>8</v>
      </c>
      <c r="D16" s="57"/>
      <c r="E16" s="44" t="s">
        <v>22</v>
      </c>
      <c r="F16" s="349" t="str">
        <f>IF(参加登録申請者記入シート!H72&lt;&gt;"",参加登録申請者記入シート!H72,"")</f>
        <v/>
      </c>
      <c r="G16" s="355"/>
      <c r="H16" s="355"/>
      <c r="I16" s="32" t="s">
        <v>57</v>
      </c>
    </row>
    <row r="17" spans="1:9" x14ac:dyDescent="0.2">
      <c r="A17" s="59" t="s">
        <v>9</v>
      </c>
      <c r="B17" s="60">
        <f t="shared" si="0"/>
        <v>12</v>
      </c>
      <c r="C17" s="267" t="s">
        <v>10</v>
      </c>
      <c r="D17" s="268"/>
      <c r="E17" s="45" t="s">
        <v>22</v>
      </c>
      <c r="F17" s="350" t="str">
        <f>IF(参加登録申請者記入シート!H73&lt;&gt;"",参加登録申請者記入シート!H73,"")</f>
        <v/>
      </c>
      <c r="G17" s="356"/>
      <c r="H17" s="356"/>
      <c r="I17" s="32" t="s">
        <v>57</v>
      </c>
    </row>
    <row r="18" spans="1:9" x14ac:dyDescent="0.2">
      <c r="A18" s="38"/>
      <c r="B18" s="60">
        <f t="shared" si="0"/>
        <v>13</v>
      </c>
      <c r="C18" s="267" t="s">
        <v>11</v>
      </c>
      <c r="D18" s="268"/>
      <c r="E18" s="45" t="s">
        <v>22</v>
      </c>
      <c r="F18" s="350" t="str">
        <f>IF(参加登録申請者記入シート!H74&lt;&gt;"",参加登録申請者記入シート!H74,"")</f>
        <v/>
      </c>
      <c r="G18" s="356"/>
      <c r="H18" s="356"/>
      <c r="I18" s="32" t="s">
        <v>57</v>
      </c>
    </row>
    <row r="19" spans="1:9" x14ac:dyDescent="0.2">
      <c r="A19" s="38"/>
      <c r="B19" s="60">
        <f t="shared" si="0"/>
        <v>14</v>
      </c>
      <c r="C19" s="267" t="s">
        <v>260</v>
      </c>
      <c r="D19" s="268"/>
      <c r="E19" s="45"/>
      <c r="F19" s="350" t="str">
        <f>IF(参加登録申請者記入シート!H75&lt;&gt;"",参加登録申請者記入シート!H75,"")</f>
        <v/>
      </c>
      <c r="G19" s="354"/>
      <c r="H19" s="354"/>
      <c r="I19" s="32" t="s">
        <v>57</v>
      </c>
    </row>
    <row r="20" spans="1:9" x14ac:dyDescent="0.2">
      <c r="A20" s="38"/>
      <c r="B20" s="60">
        <f t="shared" si="0"/>
        <v>15</v>
      </c>
      <c r="C20" s="267" t="s">
        <v>31</v>
      </c>
      <c r="D20" s="268"/>
      <c r="E20" s="45" t="s">
        <v>22</v>
      </c>
      <c r="F20" s="350" t="str">
        <f>IF(参加登録申請者記入シート!H76&lt;&gt;"",参加登録申請者記入シート!H76,"")</f>
        <v/>
      </c>
      <c r="G20" s="354"/>
      <c r="H20" s="354"/>
      <c r="I20" s="32" t="s">
        <v>57</v>
      </c>
    </row>
    <row r="21" spans="1:9" x14ac:dyDescent="0.2">
      <c r="A21" s="38"/>
      <c r="B21" s="60">
        <f t="shared" si="0"/>
        <v>16</v>
      </c>
      <c r="C21" s="267" t="s">
        <v>12</v>
      </c>
      <c r="D21" s="268"/>
      <c r="E21" s="45" t="s">
        <v>22</v>
      </c>
      <c r="F21" s="350" t="str">
        <f>IF(参加登録申請者記入シート!H77&lt;&gt;"",参加登録申請者記入シート!H77,"")</f>
        <v/>
      </c>
      <c r="G21" s="354"/>
      <c r="H21" s="354"/>
      <c r="I21" s="32" t="s">
        <v>57</v>
      </c>
    </row>
    <row r="22" spans="1:9" x14ac:dyDescent="0.2">
      <c r="A22" s="38"/>
      <c r="B22" s="60">
        <f t="shared" si="0"/>
        <v>17</v>
      </c>
      <c r="C22" s="267" t="s">
        <v>248</v>
      </c>
      <c r="D22" s="268"/>
      <c r="E22" s="45" t="s">
        <v>22</v>
      </c>
      <c r="F22" s="344" t="str">
        <f>IF(参加登録申請者記入シート!H78&lt;&gt;"",参加登録申請者記入シート!H78,"-")</f>
        <v>-</v>
      </c>
      <c r="G22" s="354"/>
      <c r="H22" s="354"/>
    </row>
    <row r="23" spans="1:9" x14ac:dyDescent="0.2">
      <c r="A23" s="38"/>
      <c r="B23" s="60">
        <f t="shared" si="0"/>
        <v>18</v>
      </c>
      <c r="C23" s="267" t="s">
        <v>273</v>
      </c>
      <c r="D23" s="268"/>
      <c r="E23" s="43" t="s">
        <v>301</v>
      </c>
      <c r="F23" s="350" t="str">
        <f>IF(参加登録申請者記入シート!H81&lt;&gt;"",参加登録申請者記入シート!H81,"")</f>
        <v/>
      </c>
      <c r="G23" s="357"/>
      <c r="H23" s="357"/>
      <c r="I23" s="32" t="s">
        <v>57</v>
      </c>
    </row>
    <row r="24" spans="1:9" x14ac:dyDescent="0.2">
      <c r="A24" s="38"/>
      <c r="B24" s="60">
        <f t="shared" si="0"/>
        <v>19</v>
      </c>
      <c r="C24" s="267" t="s">
        <v>274</v>
      </c>
      <c r="D24" s="268"/>
      <c r="E24" s="43" t="s">
        <v>301</v>
      </c>
      <c r="F24" s="350" t="str">
        <f>IF(参加登録申請者記入シート!H82&lt;&gt;"",参加登録申請者記入シート!H82,"")</f>
        <v/>
      </c>
      <c r="G24" s="354"/>
      <c r="H24" s="354"/>
      <c r="I24" s="32" t="s">
        <v>57</v>
      </c>
    </row>
    <row r="25" spans="1:9" x14ac:dyDescent="0.2">
      <c r="A25" s="38"/>
      <c r="B25" s="60">
        <f t="shared" si="0"/>
        <v>20</v>
      </c>
      <c r="C25" s="267" t="s">
        <v>275</v>
      </c>
      <c r="D25" s="268"/>
      <c r="E25" s="43" t="s">
        <v>301</v>
      </c>
      <c r="F25" s="350" t="str">
        <f>IF(参加登録申請者記入シート!H83&lt;&gt;"",参加登録申請者記入シート!H83,"")</f>
        <v/>
      </c>
      <c r="G25" s="354"/>
      <c r="H25" s="354"/>
      <c r="I25" s="32" t="s">
        <v>57</v>
      </c>
    </row>
    <row r="26" spans="1:9" x14ac:dyDescent="0.2">
      <c r="A26" s="38"/>
      <c r="B26" s="60">
        <f t="shared" si="0"/>
        <v>21</v>
      </c>
      <c r="C26" s="267" t="s">
        <v>13</v>
      </c>
      <c r="D26" s="268"/>
      <c r="E26" s="43" t="s">
        <v>301</v>
      </c>
      <c r="F26" s="350" t="str">
        <f>IF(参加登録申請者記入シート!H84&lt;&gt;"",参加登録申請者記入シート!H84,"")</f>
        <v/>
      </c>
      <c r="G26" s="354"/>
      <c r="H26" s="354"/>
      <c r="I26" s="32" t="s">
        <v>57</v>
      </c>
    </row>
    <row r="27" spans="1:9" x14ac:dyDescent="0.2">
      <c r="A27" s="38"/>
      <c r="B27" s="60">
        <f t="shared" si="0"/>
        <v>22</v>
      </c>
      <c r="C27" s="267" t="s">
        <v>62</v>
      </c>
      <c r="D27" s="268"/>
      <c r="E27" s="43" t="s">
        <v>301</v>
      </c>
      <c r="F27" s="350" t="str">
        <f>IF(参加登録申請者記入シート!H85&lt;&gt;"",参加登録申請者記入シート!H85,"")</f>
        <v/>
      </c>
      <c r="G27" s="354"/>
      <c r="H27" s="354"/>
      <c r="I27" s="32" t="s">
        <v>57</v>
      </c>
    </row>
    <row r="28" spans="1:9" x14ac:dyDescent="0.2">
      <c r="A28" s="38"/>
      <c r="B28" s="60">
        <f t="shared" si="0"/>
        <v>23</v>
      </c>
      <c r="C28" s="267" t="s">
        <v>63</v>
      </c>
      <c r="D28" s="268"/>
      <c r="E28" s="45" t="s">
        <v>301</v>
      </c>
      <c r="F28" s="350" t="str">
        <f>IF(参加登録申請者記入シート!H86&lt;&gt;"",参加登録申請者記入シート!H86,"")</f>
        <v/>
      </c>
      <c r="G28" s="354"/>
      <c r="H28" s="354"/>
      <c r="I28" s="32" t="s">
        <v>57</v>
      </c>
    </row>
    <row r="29" spans="1:9" x14ac:dyDescent="0.2">
      <c r="A29" s="38"/>
      <c r="B29" s="60">
        <f t="shared" si="0"/>
        <v>24</v>
      </c>
      <c r="C29" s="267" t="s">
        <v>299</v>
      </c>
      <c r="D29" s="268"/>
      <c r="E29" s="45" t="s">
        <v>301</v>
      </c>
      <c r="F29" s="350">
        <f>IF(参加登録申請者記入シート!H89&lt;&gt;"",参加登録申請者記入シート!H89,"")</f>
        <v>0</v>
      </c>
      <c r="G29" s="354"/>
      <c r="H29" s="354"/>
      <c r="I29" s="32" t="s">
        <v>57</v>
      </c>
    </row>
    <row r="30" spans="1:9" x14ac:dyDescent="0.2">
      <c r="A30" s="38"/>
      <c r="B30" s="60">
        <f t="shared" si="0"/>
        <v>25</v>
      </c>
      <c r="C30" s="267" t="s">
        <v>163</v>
      </c>
      <c r="D30" s="268"/>
      <c r="E30" s="45" t="s">
        <v>302</v>
      </c>
      <c r="F30" s="350" t="str">
        <f>IF(参加登録申請者記入シート!H90&lt;&gt;"",参加登録申請者記入シート!H90,"")</f>
        <v/>
      </c>
      <c r="G30" s="354"/>
      <c r="H30" s="354"/>
      <c r="I30" s="32" t="s">
        <v>57</v>
      </c>
    </row>
    <row r="31" spans="1:9" x14ac:dyDescent="0.2">
      <c r="A31" s="38"/>
      <c r="B31" s="60">
        <f t="shared" si="0"/>
        <v>26</v>
      </c>
      <c r="C31" s="267" t="s">
        <v>130</v>
      </c>
      <c r="D31" s="268"/>
      <c r="E31" s="45" t="s">
        <v>22</v>
      </c>
      <c r="F31" s="350" t="str">
        <f>IF(参加登録申請者記入シート!H91&lt;&gt;"",参加登録申請者記入シート!H91,"-")</f>
        <v>-</v>
      </c>
      <c r="G31" s="354"/>
      <c r="H31" s="354"/>
      <c r="I31" s="32" t="s">
        <v>57</v>
      </c>
    </row>
    <row r="32" spans="1:9" x14ac:dyDescent="0.2">
      <c r="A32" s="38"/>
      <c r="B32" s="60">
        <f t="shared" si="0"/>
        <v>27</v>
      </c>
      <c r="C32" s="267" t="s">
        <v>14</v>
      </c>
      <c r="D32" s="268"/>
      <c r="E32" s="45" t="s">
        <v>29</v>
      </c>
      <c r="F32" s="350" t="str">
        <f>IF(参加登録申請者記入シート!H92&lt;&gt;"",参加登録申請者記入シート!H92,"-")</f>
        <v>-</v>
      </c>
      <c r="G32" s="354"/>
      <c r="H32" s="354"/>
      <c r="I32" s="32" t="s">
        <v>57</v>
      </c>
    </row>
    <row r="33" spans="1:9" x14ac:dyDescent="0.2">
      <c r="A33" s="38"/>
      <c r="B33" s="60">
        <f t="shared" si="0"/>
        <v>28</v>
      </c>
      <c r="C33" s="267" t="s">
        <v>15</v>
      </c>
      <c r="D33" s="268"/>
      <c r="E33" s="45" t="s">
        <v>29</v>
      </c>
      <c r="F33" s="350" t="str">
        <f>IF(参加登録申請者記入シート!H93&lt;&gt;"",参加登録申請者記入シート!H93,"-")</f>
        <v>-</v>
      </c>
      <c r="G33" s="354"/>
      <c r="H33" s="354"/>
      <c r="I33" s="32" t="s">
        <v>57</v>
      </c>
    </row>
    <row r="34" spans="1:9" x14ac:dyDescent="0.2">
      <c r="A34" s="38"/>
      <c r="B34" s="60">
        <f t="shared" si="0"/>
        <v>29</v>
      </c>
      <c r="C34" s="267" t="s">
        <v>49</v>
      </c>
      <c r="D34" s="268"/>
      <c r="E34" s="45" t="s">
        <v>303</v>
      </c>
      <c r="F34" s="350" t="str">
        <f>IF(参加登録申請者記入シート!H94&lt;&gt;"",参加登録申請者記入シート!H94,"-")</f>
        <v>-</v>
      </c>
      <c r="G34" s="354"/>
      <c r="H34" s="354"/>
      <c r="I34" s="32" t="s">
        <v>57</v>
      </c>
    </row>
    <row r="35" spans="1:9" x14ac:dyDescent="0.2">
      <c r="A35" s="38"/>
      <c r="B35" s="60">
        <f t="shared" si="0"/>
        <v>30</v>
      </c>
      <c r="C35" s="267" t="s">
        <v>50</v>
      </c>
      <c r="D35" s="268"/>
      <c r="E35" s="43" t="s">
        <v>303</v>
      </c>
      <c r="F35" s="350" t="str">
        <f>IF(参加登録申請者記入シート!H95&lt;&gt;"",参加登録申請者記入シート!H95,"-")</f>
        <v>-</v>
      </c>
      <c r="G35" s="354"/>
      <c r="H35" s="354"/>
    </row>
    <row r="36" spans="1:9" x14ac:dyDescent="0.2">
      <c r="A36" s="38"/>
      <c r="B36" s="60">
        <f t="shared" si="0"/>
        <v>31</v>
      </c>
      <c r="C36" s="267" t="s">
        <v>51</v>
      </c>
      <c r="D36" s="268"/>
      <c r="E36" s="45" t="s">
        <v>22</v>
      </c>
      <c r="F36" s="350" t="str">
        <f>IF(参加登録申請者記入シート!H96&lt;&gt;"",参加登録申請者記入シート!H96,"-")</f>
        <v>-</v>
      </c>
      <c r="G36" s="354"/>
      <c r="H36" s="356"/>
      <c r="I36" s="32" t="s">
        <v>57</v>
      </c>
    </row>
    <row r="37" spans="1:9" x14ac:dyDescent="0.2">
      <c r="A37" s="38"/>
      <c r="B37" s="60">
        <f t="shared" si="0"/>
        <v>32</v>
      </c>
      <c r="C37" s="267" t="s">
        <v>52</v>
      </c>
      <c r="D37" s="268"/>
      <c r="E37" s="45" t="s">
        <v>48</v>
      </c>
      <c r="F37" s="350" t="str">
        <f>IF(参加登録申請者記入シート!H97&lt;&gt;"",参加登録申請者記入シート!H97,"-")</f>
        <v>-</v>
      </c>
      <c r="G37" s="354"/>
      <c r="H37" s="358"/>
      <c r="I37" s="32" t="s">
        <v>57</v>
      </c>
    </row>
    <row r="38" spans="1:9" x14ac:dyDescent="0.2">
      <c r="A38" s="38"/>
      <c r="B38" s="60">
        <f t="shared" si="0"/>
        <v>33</v>
      </c>
      <c r="C38" s="267" t="s">
        <v>53</v>
      </c>
      <c r="D38" s="268"/>
      <c r="E38" s="45" t="s">
        <v>48</v>
      </c>
      <c r="F38" s="350" t="str">
        <f>IF(参加登録申請者記入シート!H98&lt;&gt;"",参加登録申請者記入シート!H98,"-")</f>
        <v>-</v>
      </c>
      <c r="G38" s="354"/>
      <c r="H38" s="358"/>
    </row>
    <row r="39" spans="1:9" x14ac:dyDescent="0.2">
      <c r="A39" s="38"/>
      <c r="B39" s="60">
        <f t="shared" si="0"/>
        <v>34</v>
      </c>
      <c r="C39" s="267" t="s">
        <v>16</v>
      </c>
      <c r="D39" s="268"/>
      <c r="E39" s="45" t="s">
        <v>22</v>
      </c>
      <c r="F39" s="350" t="str">
        <f>IF(参加登録申請者記入シート!H99&lt;&gt;"",参加登録申請者記入シート!H99,"-")</f>
        <v>-</v>
      </c>
      <c r="G39" s="358"/>
      <c r="H39" s="358"/>
    </row>
    <row r="40" spans="1:9" x14ac:dyDescent="0.2">
      <c r="A40" s="38"/>
      <c r="B40" s="60">
        <f t="shared" si="0"/>
        <v>35</v>
      </c>
      <c r="C40" s="267" t="s">
        <v>213</v>
      </c>
      <c r="D40" s="268"/>
      <c r="E40" s="45" t="s">
        <v>304</v>
      </c>
      <c r="F40" s="350" t="str">
        <f>IF(参加登録申請者記入シート!H100&lt;&gt;"",参加登録申請者記入シート!H100,"-")</f>
        <v>-</v>
      </c>
      <c r="G40" s="358"/>
      <c r="H40" s="358"/>
      <c r="I40" s="32" t="s">
        <v>57</v>
      </c>
    </row>
    <row r="41" spans="1:9" x14ac:dyDescent="0.2">
      <c r="A41" s="38"/>
      <c r="B41" s="60">
        <f t="shared" si="0"/>
        <v>36</v>
      </c>
      <c r="C41" s="267" t="s">
        <v>17</v>
      </c>
      <c r="D41" s="268"/>
      <c r="E41" s="45" t="s">
        <v>48</v>
      </c>
      <c r="F41" s="350" t="str">
        <f>IF(参加登録申請者記入シート!H101&lt;&gt;"",参加登録申請者記入シート!H101,"-")</f>
        <v>-</v>
      </c>
      <c r="G41" s="358"/>
      <c r="H41" s="358"/>
    </row>
    <row r="42" spans="1:9" x14ac:dyDescent="0.2">
      <c r="A42" s="38"/>
      <c r="B42" s="60">
        <f t="shared" si="0"/>
        <v>37</v>
      </c>
      <c r="C42" s="267" t="s">
        <v>305</v>
      </c>
      <c r="D42" s="268"/>
      <c r="E42" s="45" t="s">
        <v>48</v>
      </c>
      <c r="F42" s="350" t="str">
        <f>IF(参加登録申請者記入シート!H102&lt;&gt;"",参加登録申請者記入シート!H102,"-")</f>
        <v>-</v>
      </c>
      <c r="G42" s="358"/>
      <c r="H42" s="358"/>
    </row>
    <row r="43" spans="1:9" x14ac:dyDescent="0.2">
      <c r="A43" s="38"/>
      <c r="B43" s="60">
        <f t="shared" si="0"/>
        <v>38</v>
      </c>
      <c r="C43" s="269" t="s">
        <v>131</v>
      </c>
      <c r="D43" s="268" t="s">
        <v>146</v>
      </c>
      <c r="E43" s="45" t="s">
        <v>22</v>
      </c>
      <c r="F43" s="350" t="str">
        <f>IF(参加登録申請者記入シート!H103&lt;&gt;"",参加登録申請者記入シート!H103,"-")</f>
        <v>-</v>
      </c>
      <c r="G43" s="354"/>
      <c r="H43" s="358"/>
    </row>
    <row r="44" spans="1:9" x14ac:dyDescent="0.2">
      <c r="A44" s="38"/>
      <c r="B44" s="60">
        <f t="shared" si="0"/>
        <v>39</v>
      </c>
      <c r="C44" s="270"/>
      <c r="D44" s="271" t="s">
        <v>133</v>
      </c>
      <c r="E44" s="45" t="s">
        <v>48</v>
      </c>
      <c r="F44" s="350" t="str">
        <f>IF(参加登録申請者記入シート!H104&lt;&gt;"",参加登録申請者記入シート!H104,"-")</f>
        <v>-</v>
      </c>
      <c r="G44" s="354"/>
      <c r="H44" s="358"/>
      <c r="I44" s="32" t="s">
        <v>57</v>
      </c>
    </row>
    <row r="45" spans="1:9" x14ac:dyDescent="0.2">
      <c r="A45" s="38"/>
      <c r="B45" s="60">
        <f t="shared" si="0"/>
        <v>40</v>
      </c>
      <c r="C45" s="272"/>
      <c r="D45" s="271" t="s">
        <v>263</v>
      </c>
      <c r="E45" s="45" t="s">
        <v>48</v>
      </c>
      <c r="F45" s="350" t="str">
        <f>IF(参加登録申請者記入シート!H105&lt;&gt;"",参加登録申請者記入シート!H105,"-")</f>
        <v>-</v>
      </c>
      <c r="G45" s="354"/>
      <c r="H45" s="358"/>
    </row>
    <row r="46" spans="1:9" x14ac:dyDescent="0.2">
      <c r="A46" s="38"/>
      <c r="B46" s="60">
        <f t="shared" si="0"/>
        <v>41</v>
      </c>
      <c r="C46" s="270" t="s">
        <v>134</v>
      </c>
      <c r="D46" s="271" t="s">
        <v>132</v>
      </c>
      <c r="E46" s="45" t="s">
        <v>22</v>
      </c>
      <c r="F46" s="350" t="str">
        <f>IF(参加登録申請者記入シート!H106&lt;&gt;"",参加登録申請者記入シート!H106,"-")</f>
        <v>-</v>
      </c>
      <c r="G46" s="354"/>
      <c r="H46" s="358"/>
    </row>
    <row r="47" spans="1:9" x14ac:dyDescent="0.2">
      <c r="A47" s="38"/>
      <c r="B47" s="60">
        <f t="shared" si="0"/>
        <v>42</v>
      </c>
      <c r="C47" s="270"/>
      <c r="D47" s="271" t="s">
        <v>133</v>
      </c>
      <c r="E47" s="45" t="s">
        <v>48</v>
      </c>
      <c r="F47" s="350" t="str">
        <f>IF(参加登録申請者記入シート!H107&lt;&gt;"",参加登録申請者記入シート!H107,"-")</f>
        <v>-</v>
      </c>
      <c r="G47" s="354"/>
      <c r="H47" s="358"/>
      <c r="I47" s="32" t="s">
        <v>57</v>
      </c>
    </row>
    <row r="48" spans="1:9" x14ac:dyDescent="0.2">
      <c r="A48" s="38"/>
      <c r="B48" s="60">
        <f t="shared" si="0"/>
        <v>43</v>
      </c>
      <c r="C48" s="272"/>
      <c r="D48" s="271" t="s">
        <v>263</v>
      </c>
      <c r="E48" s="45" t="s">
        <v>48</v>
      </c>
      <c r="F48" s="350" t="str">
        <f>IF(参加登録申請者記入シート!H108&lt;&gt;"",参加登録申請者記入シート!H108,"-")</f>
        <v>-</v>
      </c>
      <c r="G48" s="354"/>
      <c r="H48" s="358"/>
    </row>
    <row r="49" spans="1:9" x14ac:dyDescent="0.2">
      <c r="A49" s="38"/>
      <c r="B49" s="60">
        <f t="shared" si="0"/>
        <v>44</v>
      </c>
      <c r="C49" s="270" t="s">
        <v>136</v>
      </c>
      <c r="D49" s="271" t="s">
        <v>132</v>
      </c>
      <c r="E49" s="45" t="s">
        <v>22</v>
      </c>
      <c r="F49" s="350" t="str">
        <f>IF(参加登録申請者記入シート!H109&lt;&gt;"",参加登録申請者記入シート!H109,"-")</f>
        <v>-</v>
      </c>
      <c r="G49" s="354"/>
      <c r="H49" s="358"/>
    </row>
    <row r="50" spans="1:9" x14ac:dyDescent="0.2">
      <c r="A50" s="38"/>
      <c r="B50" s="60">
        <f t="shared" si="0"/>
        <v>45</v>
      </c>
      <c r="C50" s="270"/>
      <c r="D50" s="271" t="s">
        <v>133</v>
      </c>
      <c r="E50" s="45" t="s">
        <v>48</v>
      </c>
      <c r="F50" s="350" t="str">
        <f>IF(参加登録申請者記入シート!H110&lt;&gt;"",参加登録申請者記入シート!H110,"-")</f>
        <v>-</v>
      </c>
      <c r="G50" s="354"/>
      <c r="H50" s="354"/>
      <c r="I50" s="32" t="s">
        <v>57</v>
      </c>
    </row>
    <row r="51" spans="1:9" x14ac:dyDescent="0.2">
      <c r="A51" s="38"/>
      <c r="B51" s="60">
        <f t="shared" si="0"/>
        <v>46</v>
      </c>
      <c r="C51" s="272"/>
      <c r="D51" s="271" t="s">
        <v>263</v>
      </c>
      <c r="E51" s="45" t="s">
        <v>48</v>
      </c>
      <c r="F51" s="350" t="str">
        <f>IF(参加登録申請者記入シート!H111&lt;&gt;"",参加登録申請者記入シート!H111,"-")</f>
        <v>-</v>
      </c>
      <c r="G51" s="354"/>
      <c r="H51" s="356"/>
    </row>
    <row r="52" spans="1:9" x14ac:dyDescent="0.2">
      <c r="A52" s="38"/>
      <c r="B52" s="60">
        <f t="shared" si="0"/>
        <v>47</v>
      </c>
      <c r="C52" s="270" t="s">
        <v>135</v>
      </c>
      <c r="D52" s="271" t="s">
        <v>132</v>
      </c>
      <c r="E52" s="45" t="s">
        <v>22</v>
      </c>
      <c r="F52" s="350" t="str">
        <f>IF(参加登録申請者記入シート!H112&lt;&gt;"",参加登録申請者記入シート!H112,"-")</f>
        <v>-</v>
      </c>
      <c r="G52" s="354"/>
      <c r="H52" s="356"/>
    </row>
    <row r="53" spans="1:9" x14ac:dyDescent="0.2">
      <c r="A53" s="38"/>
      <c r="B53" s="60">
        <f t="shared" si="0"/>
        <v>48</v>
      </c>
      <c r="C53" s="270"/>
      <c r="D53" s="271" t="s">
        <v>133</v>
      </c>
      <c r="E53" s="45" t="s">
        <v>22</v>
      </c>
      <c r="F53" s="350" t="str">
        <f>IF(参加登録申請者記入シート!H113&lt;&gt;"",参加登録申請者記入シート!H113,"-")</f>
        <v>-</v>
      </c>
      <c r="G53" s="354"/>
      <c r="H53" s="356"/>
      <c r="I53" s="32" t="s">
        <v>57</v>
      </c>
    </row>
    <row r="54" spans="1:9" x14ac:dyDescent="0.2">
      <c r="A54" s="38"/>
      <c r="B54" s="60">
        <f t="shared" si="0"/>
        <v>49</v>
      </c>
      <c r="C54" s="272"/>
      <c r="D54" s="271" t="s">
        <v>263</v>
      </c>
      <c r="E54" s="45" t="s">
        <v>22</v>
      </c>
      <c r="F54" s="350" t="str">
        <f>IF(参加登録申請者記入シート!H114&lt;&gt;"",参加登録申請者記入シート!H114,"-")</f>
        <v>-</v>
      </c>
      <c r="G54" s="354"/>
      <c r="H54" s="356"/>
      <c r="I54" s="32" t="s">
        <v>57</v>
      </c>
    </row>
    <row r="55" spans="1:9" x14ac:dyDescent="0.2">
      <c r="A55" s="38"/>
      <c r="B55" s="60">
        <f t="shared" si="0"/>
        <v>50</v>
      </c>
      <c r="C55" s="270" t="s">
        <v>137</v>
      </c>
      <c r="D55" s="271" t="s">
        <v>132</v>
      </c>
      <c r="E55" s="45" t="s">
        <v>22</v>
      </c>
      <c r="F55" s="350" t="str">
        <f>IF(参加登録申請者記入シート!H115&lt;&gt;"",参加登録申請者記入シート!H115,"-")</f>
        <v>-</v>
      </c>
      <c r="G55" s="354"/>
      <c r="H55" s="356"/>
      <c r="I55" s="32" t="s">
        <v>57</v>
      </c>
    </row>
    <row r="56" spans="1:9" x14ac:dyDescent="0.2">
      <c r="A56" s="38"/>
      <c r="B56" s="60">
        <f t="shared" si="0"/>
        <v>51</v>
      </c>
      <c r="C56" s="270"/>
      <c r="D56" s="271" t="s">
        <v>133</v>
      </c>
      <c r="E56" s="45" t="s">
        <v>22</v>
      </c>
      <c r="F56" s="350" t="str">
        <f>IF(参加登録申請者記入シート!H116&lt;&gt;"",参加登録申請者記入シート!H116,"-")</f>
        <v>-</v>
      </c>
      <c r="G56" s="354"/>
      <c r="H56" s="356"/>
      <c r="I56" s="32" t="s">
        <v>57</v>
      </c>
    </row>
    <row r="57" spans="1:9" x14ac:dyDescent="0.2">
      <c r="A57" s="38"/>
      <c r="B57" s="60">
        <f t="shared" si="0"/>
        <v>52</v>
      </c>
      <c r="C57" s="272"/>
      <c r="D57" s="271" t="s">
        <v>263</v>
      </c>
      <c r="E57" s="45" t="s">
        <v>22</v>
      </c>
      <c r="F57" s="350" t="str">
        <f>IF(参加登録申請者記入シート!H117&lt;&gt;"",参加登録申請者記入シート!H117,"-")</f>
        <v>-</v>
      </c>
      <c r="G57" s="354"/>
      <c r="H57" s="356"/>
      <c r="I57" s="32" t="s">
        <v>57</v>
      </c>
    </row>
    <row r="58" spans="1:9" x14ac:dyDescent="0.2">
      <c r="A58" s="38"/>
      <c r="B58" s="60">
        <f t="shared" si="0"/>
        <v>53</v>
      </c>
      <c r="C58" s="273" t="s">
        <v>311</v>
      </c>
      <c r="D58" s="271"/>
      <c r="E58" s="45" t="s">
        <v>22</v>
      </c>
      <c r="F58" s="350" t="str">
        <f>IF(参加登録申請者記入シート!H118&lt;&gt;"",参加登録申請者記入シート!H118,"")</f>
        <v/>
      </c>
      <c r="G58" s="356"/>
      <c r="H58" s="356"/>
      <c r="I58" s="32" t="s">
        <v>57</v>
      </c>
    </row>
    <row r="59" spans="1:9" x14ac:dyDescent="0.2">
      <c r="A59" s="38"/>
      <c r="B59" s="60">
        <f t="shared" si="0"/>
        <v>54</v>
      </c>
      <c r="C59" s="267" t="s">
        <v>279</v>
      </c>
      <c r="D59" s="274"/>
      <c r="E59" s="45" t="s">
        <v>22</v>
      </c>
      <c r="F59" s="350" t="str">
        <f>IF(参加登録申請者記入シート!H119&lt;&gt;"",参加登録申請者記入シート!H119,"-")</f>
        <v>-</v>
      </c>
      <c r="G59" s="356"/>
      <c r="H59" s="356"/>
      <c r="I59" s="32" t="s">
        <v>57</v>
      </c>
    </row>
    <row r="60" spans="1:9" ht="13.8" thickBot="1" x14ac:dyDescent="0.25">
      <c r="A60" s="286"/>
      <c r="B60" s="287">
        <f t="shared" si="0"/>
        <v>55</v>
      </c>
      <c r="C60" s="288" t="s">
        <v>315</v>
      </c>
      <c r="D60" s="289"/>
      <c r="E60" s="290" t="s">
        <v>22</v>
      </c>
      <c r="F60" s="351" t="s">
        <v>316</v>
      </c>
      <c r="G60" s="359"/>
      <c r="H60" s="359"/>
    </row>
    <row r="61" spans="1:9" x14ac:dyDescent="0.2">
      <c r="A61" s="32" t="s">
        <v>57</v>
      </c>
      <c r="B61" s="32" t="s">
        <v>57</v>
      </c>
      <c r="C61" s="32" t="s">
        <v>57</v>
      </c>
      <c r="D61" s="32" t="s">
        <v>57</v>
      </c>
      <c r="E61" s="32" t="s">
        <v>57</v>
      </c>
      <c r="F61" s="32" t="s">
        <v>57</v>
      </c>
      <c r="G61" s="32" t="s">
        <v>57</v>
      </c>
      <c r="H61" s="32" t="s">
        <v>57</v>
      </c>
      <c r="I61" s="32" t="s">
        <v>57</v>
      </c>
    </row>
  </sheetData>
  <sheetProtection algorithmName="SHA-512" hashValue="6sWy1eueakwdmp6MSmjXyhZ/jL4B4BCnYSL3biwhCdshkqKeijM3ZuchuJ+ydUxSiHnuwbC3EbtnZFnt7vk24A==" saltValue="ws7lrUCY85lm4psgq8ATuw==" spinCount="100000" sheet="1" objects="1" scenarios="1"/>
  <mergeCells count="7">
    <mergeCell ref="H4:H5"/>
    <mergeCell ref="E4:E5"/>
    <mergeCell ref="C4:D5"/>
    <mergeCell ref="B4:B5"/>
    <mergeCell ref="A4:A5"/>
    <mergeCell ref="F4:F5"/>
    <mergeCell ref="G4:G5"/>
  </mergeCells>
  <phoneticPr fontId="1"/>
  <conditionalFormatting sqref="H2:H3 G6:H60">
    <cfRule type="expression" dxfId="5" priority="13">
      <formula>AND(F2="◎",#REF!="")</formula>
    </cfRule>
  </conditionalFormatting>
  <conditionalFormatting sqref="C59:D60">
    <cfRule type="expression" dxfId="4" priority="2">
      <formula>$H$116="なし"</formula>
    </cfRule>
  </conditionalFormatting>
  <conditionalFormatting sqref="G2:G3">
    <cfRule type="expression" dxfId="3" priority="1">
      <formula>AND(F2="◎",#REF!="")</formula>
    </cfRule>
  </conditionalFormatting>
  <dataValidations count="2">
    <dataValidation type="custom" allowBlank="1" showInputMessage="1" showErrorMessage="1" sqref="H7" xr:uid="{B5965B2E-FB77-4EC4-9221-A2FA9F926534}">
      <formula1>IF(G7="◎",#REF!="","この項目は入力必須です")</formula1>
    </dataValidation>
    <dataValidation type="list" allowBlank="1" showInputMessage="1" showErrorMessage="1" sqref="G6:G60" xr:uid="{7C7FC1A7-2557-4EC8-9E75-8F4516770253}">
      <formula1>"合格,仮合格,不合格,-"</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BAD2F-D99A-4D6A-BE26-FF697DF31849}">
  <dimension ref="A1:K18"/>
  <sheetViews>
    <sheetView topLeftCell="B1" zoomScale="85" zoomScaleNormal="85" workbookViewId="0">
      <selection activeCell="G9" sqref="G9"/>
    </sheetView>
  </sheetViews>
  <sheetFormatPr defaultColWidth="8.69921875" defaultRowHeight="18" x14ac:dyDescent="0.45"/>
  <cols>
    <col min="1" max="1" width="16.19921875" style="3" bestFit="1" customWidth="1"/>
    <col min="2" max="2" width="12.3984375" style="3" bestFit="1" customWidth="1"/>
    <col min="3" max="3" width="8.69921875" style="3"/>
    <col min="4" max="4" width="23.19921875" style="3" bestFit="1" customWidth="1"/>
    <col min="5" max="5" width="23.19921875" style="3" customWidth="1"/>
    <col min="6" max="6" width="27.09765625" style="3" bestFit="1" customWidth="1"/>
    <col min="7" max="7" width="35.8984375" style="3" bestFit="1" customWidth="1"/>
    <col min="8" max="8" width="12" style="3" bestFit="1" customWidth="1"/>
    <col min="9" max="9" width="14.3984375" style="3" bestFit="1" customWidth="1"/>
    <col min="10" max="10" width="14.3984375" style="3" customWidth="1"/>
    <col min="11" max="11" width="20.3984375" style="3" customWidth="1"/>
    <col min="12" max="16384" width="8.69921875" style="3"/>
  </cols>
  <sheetData>
    <row r="1" spans="1:11" x14ac:dyDescent="0.45">
      <c r="A1" s="1" t="s">
        <v>2</v>
      </c>
      <c r="B1" s="1" t="s">
        <v>3</v>
      </c>
      <c r="C1" s="2" t="s">
        <v>32</v>
      </c>
      <c r="D1" s="1" t="s">
        <v>17</v>
      </c>
      <c r="E1" s="5" t="s">
        <v>58</v>
      </c>
      <c r="F1" s="4" t="s">
        <v>42</v>
      </c>
      <c r="G1" s="4" t="s">
        <v>43</v>
      </c>
      <c r="H1" s="238" t="s">
        <v>199</v>
      </c>
      <c r="I1" s="238" t="s">
        <v>257</v>
      </c>
      <c r="J1" s="238" t="s">
        <v>258</v>
      </c>
      <c r="K1" s="240" t="s">
        <v>261</v>
      </c>
    </row>
    <row r="2" spans="1:11" x14ac:dyDescent="0.45">
      <c r="A2" s="3">
        <v>2027</v>
      </c>
      <c r="B2" s="3">
        <v>20</v>
      </c>
      <c r="C2" s="3" t="s">
        <v>33</v>
      </c>
      <c r="D2" s="3" t="s">
        <v>54</v>
      </c>
      <c r="E2" s="6" t="s">
        <v>59</v>
      </c>
      <c r="F2" s="6" t="s">
        <v>199</v>
      </c>
      <c r="G2" s="6" t="s">
        <v>199</v>
      </c>
      <c r="H2" s="6" t="s">
        <v>259</v>
      </c>
      <c r="I2" s="6" t="s">
        <v>55</v>
      </c>
      <c r="J2" s="6" t="s">
        <v>312</v>
      </c>
      <c r="K2" s="3" t="s">
        <v>200</v>
      </c>
    </row>
    <row r="3" spans="1:11" x14ac:dyDescent="0.45">
      <c r="A3" s="3">
        <v>2028</v>
      </c>
      <c r="B3" s="3">
        <v>21</v>
      </c>
      <c r="C3" s="3" t="s">
        <v>34</v>
      </c>
      <c r="D3" s="3" t="s">
        <v>55</v>
      </c>
      <c r="E3" s="6" t="s">
        <v>60</v>
      </c>
      <c r="F3" s="6" t="s">
        <v>257</v>
      </c>
      <c r="G3" s="6" t="s">
        <v>257</v>
      </c>
      <c r="H3" s="6"/>
      <c r="I3" s="6"/>
      <c r="J3" s="6" t="s">
        <v>313</v>
      </c>
    </row>
    <row r="4" spans="1:11" x14ac:dyDescent="0.45">
      <c r="A4" s="3">
        <v>2029</v>
      </c>
      <c r="B4" s="3">
        <v>22</v>
      </c>
      <c r="C4" s="3" t="s">
        <v>35</v>
      </c>
      <c r="F4" s="3" t="s">
        <v>258</v>
      </c>
      <c r="G4" s="3" t="s">
        <v>258</v>
      </c>
      <c r="H4" s="6"/>
      <c r="I4" s="6"/>
      <c r="J4" s="6"/>
    </row>
    <row r="5" spans="1:11" x14ac:dyDescent="0.45">
      <c r="A5" s="3">
        <v>2030</v>
      </c>
      <c r="B5" s="3">
        <v>23</v>
      </c>
      <c r="C5" s="3" t="s">
        <v>36</v>
      </c>
    </row>
    <row r="6" spans="1:11" x14ac:dyDescent="0.45">
      <c r="A6" s="3">
        <v>2031</v>
      </c>
      <c r="B6" s="3">
        <v>24</v>
      </c>
      <c r="C6" s="3" t="s">
        <v>37</v>
      </c>
    </row>
    <row r="7" spans="1:11" x14ac:dyDescent="0.45">
      <c r="A7" s="3">
        <v>2032</v>
      </c>
      <c r="B7" s="3">
        <v>25</v>
      </c>
      <c r="C7" s="3" t="s">
        <v>38</v>
      </c>
    </row>
    <row r="8" spans="1:11" x14ac:dyDescent="0.45">
      <c r="A8" s="3">
        <v>2033</v>
      </c>
      <c r="B8" s="3">
        <v>26</v>
      </c>
      <c r="C8" s="3" t="s">
        <v>39</v>
      </c>
    </row>
    <row r="9" spans="1:11" x14ac:dyDescent="0.45">
      <c r="A9" s="3">
        <v>2034</v>
      </c>
      <c r="B9" s="3">
        <v>27</v>
      </c>
      <c r="C9" s="3" t="s">
        <v>40</v>
      </c>
      <c r="E9" s="239"/>
    </row>
    <row r="10" spans="1:11" x14ac:dyDescent="0.45">
      <c r="A10" s="3">
        <v>2035</v>
      </c>
      <c r="B10" s="3">
        <v>28</v>
      </c>
      <c r="C10" s="3" t="s">
        <v>41</v>
      </c>
    </row>
    <row r="11" spans="1:11" x14ac:dyDescent="0.45">
      <c r="A11" s="3">
        <v>2036</v>
      </c>
      <c r="B11" s="3">
        <v>29</v>
      </c>
    </row>
    <row r="12" spans="1:11" x14ac:dyDescent="0.45">
      <c r="A12" s="3">
        <v>2037</v>
      </c>
      <c r="B12" s="3">
        <v>30</v>
      </c>
    </row>
    <row r="13" spans="1:11" x14ac:dyDescent="0.45">
      <c r="A13" s="3">
        <v>2038</v>
      </c>
    </row>
    <row r="14" spans="1:11" x14ac:dyDescent="0.45">
      <c r="A14" s="3">
        <v>2039</v>
      </c>
    </row>
    <row r="15" spans="1:11" x14ac:dyDescent="0.45">
      <c r="A15" s="3">
        <v>2040</v>
      </c>
    </row>
    <row r="16" spans="1:11" x14ac:dyDescent="0.45">
      <c r="A16" s="3">
        <v>2041</v>
      </c>
    </row>
    <row r="17" spans="1:1" x14ac:dyDescent="0.45">
      <c r="A17" s="3">
        <v>2042</v>
      </c>
    </row>
    <row r="18" spans="1:1" x14ac:dyDescent="0.45">
      <c r="A18" s="3">
        <v>2043</v>
      </c>
    </row>
  </sheetData>
  <phoneticPr fontId="1"/>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8A29C-6FB8-4C19-BE77-B75E1D1887B8}">
  <dimension ref="A1:D7"/>
  <sheetViews>
    <sheetView workbookViewId="0">
      <selection activeCell="B7" sqref="B7"/>
    </sheetView>
  </sheetViews>
  <sheetFormatPr defaultRowHeight="18" x14ac:dyDescent="0.45"/>
  <cols>
    <col min="1" max="1" width="11" bestFit="1" customWidth="1"/>
    <col min="2" max="2" width="14.3984375" bestFit="1" customWidth="1"/>
    <col min="3" max="3" width="13" bestFit="1" customWidth="1"/>
  </cols>
  <sheetData>
    <row r="1" spans="1:4" x14ac:dyDescent="0.45">
      <c r="A1" t="s">
        <v>317</v>
      </c>
    </row>
    <row r="2" spans="1:4" x14ac:dyDescent="0.45">
      <c r="A2" s="291" t="s">
        <v>318</v>
      </c>
      <c r="B2" s="291" t="s">
        <v>319</v>
      </c>
      <c r="C2" s="291" t="s">
        <v>320</v>
      </c>
    </row>
    <row r="3" spans="1:4" x14ac:dyDescent="0.45">
      <c r="A3" s="291" t="str">
        <f>電源等情報登録様式!F12</f>
        <v/>
      </c>
      <c r="B3" s="291" t="str">
        <f>電源等情報登録様式!F13</f>
        <v/>
      </c>
      <c r="C3" s="292" t="str">
        <f>電源等情報登録様式!G3</f>
        <v/>
      </c>
    </row>
    <row r="5" spans="1:4" x14ac:dyDescent="0.45">
      <c r="A5" t="s">
        <v>321</v>
      </c>
    </row>
    <row r="6" spans="1:4" x14ac:dyDescent="0.45">
      <c r="A6" s="291" t="s">
        <v>322</v>
      </c>
      <c r="B6" s="291" t="s">
        <v>319</v>
      </c>
      <c r="C6" s="291" t="s">
        <v>323</v>
      </c>
      <c r="D6" s="291" t="s">
        <v>8</v>
      </c>
    </row>
    <row r="7" spans="1:4" x14ac:dyDescent="0.45">
      <c r="A7" s="291">
        <f>参加登録申請者記入シート!H60</f>
        <v>0</v>
      </c>
      <c r="B7" s="291" t="str">
        <f>電源等情報登録様式!F13</f>
        <v/>
      </c>
      <c r="C7" s="291">
        <f>参加登録申請者記入シート!H62</f>
        <v>0</v>
      </c>
      <c r="D7" s="291">
        <f>参加登録申請者記入シート!H72</f>
        <v>0</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DA151-3D16-42BE-B85F-078124EA6C62}">
  <dimension ref="A1:I71"/>
  <sheetViews>
    <sheetView showGridLines="0" zoomScale="70" zoomScaleNormal="70" workbookViewId="0">
      <selection activeCell="F70" sqref="F70"/>
    </sheetView>
  </sheetViews>
  <sheetFormatPr defaultColWidth="8.69921875" defaultRowHeight="13.2" x14ac:dyDescent="0.2"/>
  <cols>
    <col min="1" max="1" width="10.19921875" style="7" customWidth="1"/>
    <col min="2" max="2" width="7.19921875" style="32" customWidth="1"/>
    <col min="3" max="3" width="39.19921875" style="32" customWidth="1"/>
    <col min="4" max="4" width="42" style="32" customWidth="1"/>
    <col min="5" max="5" width="7.69921875" style="36" bestFit="1" customWidth="1"/>
    <col min="6" max="6" width="50.09765625" style="32" bestFit="1" customWidth="1"/>
    <col min="7" max="7" width="13" style="36" customWidth="1"/>
    <col min="8" max="8" width="38.5" style="36" customWidth="1"/>
    <col min="9" max="9" width="2.69921875" style="32" bestFit="1" customWidth="1"/>
    <col min="10" max="16384" width="8.69921875" style="7"/>
  </cols>
  <sheetData>
    <row r="1" spans="1:9" ht="15.6" customHeight="1" thickBot="1" x14ac:dyDescent="0.25"/>
    <row r="2" spans="1:9" s="30" customFormat="1" x14ac:dyDescent="0.2">
      <c r="A2" s="26" t="s">
        <v>26</v>
      </c>
      <c r="B2" s="58"/>
      <c r="C2" s="27"/>
      <c r="D2" s="27"/>
      <c r="E2" s="28"/>
      <c r="F2" s="46"/>
      <c r="G2" s="275" t="s">
        <v>283</v>
      </c>
      <c r="H2" s="29"/>
      <c r="I2" s="27"/>
    </row>
    <row r="3" spans="1:9" s="30" customFormat="1" ht="40.200000000000003" customHeight="1" thickBot="1" x14ac:dyDescent="0.25">
      <c r="A3" s="26"/>
      <c r="B3" s="58"/>
      <c r="C3" s="27"/>
      <c r="D3" s="27"/>
      <c r="E3" s="28"/>
      <c r="F3" s="46"/>
      <c r="G3" s="276" t="str">
        <f>IF(COUNTIF('電源等情報登録様式_ツール取込用(非表示)'!G6:G70,"不合格")&gt;0,"不合格",IF(COUNTIF('電源等情報登録様式_ツール取込用(非表示)'!G6:G70,"仮合格")&gt;0,"条件付き合格",IF(COUNTIF('電源等情報登録様式_ツール取込用(非表示)'!G6:G70,"合格")&gt;0,"合格","")))</f>
        <v/>
      </c>
      <c r="H3" s="29"/>
      <c r="I3" s="27"/>
    </row>
    <row r="4" spans="1:9" s="27" customFormat="1" ht="27" customHeight="1" x14ac:dyDescent="0.45">
      <c r="A4" s="400" t="s">
        <v>18</v>
      </c>
      <c r="B4" s="400" t="s">
        <v>46</v>
      </c>
      <c r="C4" s="402" t="s">
        <v>138</v>
      </c>
      <c r="D4" s="403"/>
      <c r="E4" s="400" t="s">
        <v>21</v>
      </c>
      <c r="F4" s="398" t="s">
        <v>177</v>
      </c>
      <c r="G4" s="398" t="s">
        <v>58</v>
      </c>
      <c r="H4" s="398" t="s">
        <v>129</v>
      </c>
      <c r="I4" s="27" t="s">
        <v>19</v>
      </c>
    </row>
    <row r="5" spans="1:9" s="27" customFormat="1" ht="13.8" thickBot="1" x14ac:dyDescent="0.5">
      <c r="A5" s="401"/>
      <c r="B5" s="401"/>
      <c r="C5" s="404"/>
      <c r="D5" s="405"/>
      <c r="E5" s="401"/>
      <c r="F5" s="399"/>
      <c r="G5" s="399"/>
      <c r="H5" s="399"/>
      <c r="I5" s="27" t="s">
        <v>19</v>
      </c>
    </row>
    <row r="6" spans="1:9" s="27" customFormat="1" x14ac:dyDescent="0.2">
      <c r="A6" s="54" t="s">
        <v>0</v>
      </c>
      <c r="B6" s="60">
        <f>ROW()-5</f>
        <v>1</v>
      </c>
      <c r="C6" s="37" t="s">
        <v>61</v>
      </c>
      <c r="D6" s="61"/>
      <c r="E6" s="53" t="s">
        <v>22</v>
      </c>
      <c r="F6" s="31" t="s">
        <v>128</v>
      </c>
      <c r="G6" s="31"/>
      <c r="H6" s="31"/>
      <c r="I6" s="27" t="s">
        <v>19</v>
      </c>
    </row>
    <row r="7" spans="1:9" s="30" customFormat="1" x14ac:dyDescent="0.2">
      <c r="A7" s="54"/>
      <c r="B7" s="60">
        <f t="shared" ref="B7:B70" si="0">ROW()-5</f>
        <v>2</v>
      </c>
      <c r="C7" s="47" t="s">
        <v>1</v>
      </c>
      <c r="D7" s="55"/>
      <c r="E7" s="42" t="s">
        <v>22</v>
      </c>
      <c r="F7" s="49" t="str">
        <f>IF(参加登録申請者記入シート!H57&lt;&gt;"",参加登録申請者記入シート!H57,"")</f>
        <v>変動電源</v>
      </c>
      <c r="G7" s="49"/>
      <c r="H7" s="49"/>
      <c r="I7" s="27" t="s">
        <v>19</v>
      </c>
    </row>
    <row r="8" spans="1:9" x14ac:dyDescent="0.2">
      <c r="A8" s="41"/>
      <c r="B8" s="60">
        <f t="shared" si="0"/>
        <v>3</v>
      </c>
      <c r="C8" s="39" t="s">
        <v>2</v>
      </c>
      <c r="D8" s="56"/>
      <c r="E8" s="43" t="s">
        <v>23</v>
      </c>
      <c r="F8" s="35" t="str">
        <f>IF(参加登録申請者記入シート!H58&lt;&gt;"",参加登録申請者記入シート!H58,"")</f>
        <v/>
      </c>
      <c r="G8" s="50"/>
      <c r="H8" s="50"/>
      <c r="I8" s="32" t="s">
        <v>19</v>
      </c>
    </row>
    <row r="9" spans="1:9" x14ac:dyDescent="0.2">
      <c r="A9" s="41"/>
      <c r="B9" s="60">
        <f t="shared" si="0"/>
        <v>4</v>
      </c>
      <c r="C9" s="39" t="s">
        <v>3</v>
      </c>
      <c r="D9" s="56"/>
      <c r="E9" s="43" t="s">
        <v>24</v>
      </c>
      <c r="F9" s="35" t="str">
        <f>IF(参加登録申請者記入シート!H59&lt;&gt;"",参加登録申請者記入シート!H59,"")</f>
        <v/>
      </c>
      <c r="G9" s="50"/>
      <c r="H9" s="50"/>
      <c r="I9" s="32" t="s">
        <v>19</v>
      </c>
    </row>
    <row r="10" spans="1:9" x14ac:dyDescent="0.2">
      <c r="A10" s="41"/>
      <c r="B10" s="60">
        <v>5</v>
      </c>
      <c r="C10" s="39" t="s">
        <v>300</v>
      </c>
      <c r="D10" s="56"/>
      <c r="E10" s="43" t="s">
        <v>328</v>
      </c>
      <c r="F10" s="35" t="str">
        <f>_xlfn.IFS(参加登録申請者記入シート!H10="単一事業者による参加登録",参加登録申請者記入シート!H12&amp;"",参加登録申請者記入シート!H10="コンソーシアムによる参加登録",参加登録申請者記入シート!H21&amp;"",参加登録申請者記入シート!H10="","")</f>
        <v/>
      </c>
      <c r="G10" s="50"/>
      <c r="H10" s="50"/>
    </row>
    <row r="11" spans="1:9" x14ac:dyDescent="0.2">
      <c r="A11" s="41"/>
      <c r="B11" s="60">
        <f t="shared" si="0"/>
        <v>6</v>
      </c>
      <c r="C11" s="39" t="s">
        <v>4</v>
      </c>
      <c r="D11" s="56"/>
      <c r="E11" s="43" t="s">
        <v>22</v>
      </c>
      <c r="F11" s="35" t="str">
        <f>IF(参加登録申請者記入シート!H11&lt;&gt;"",参加登録申請者記入シート!H11&amp;"",参加登録申請者記入シート!H20&amp;"")</f>
        <v/>
      </c>
      <c r="G11" s="50"/>
      <c r="H11" s="50"/>
      <c r="I11" s="32" t="s">
        <v>19</v>
      </c>
    </row>
    <row r="12" spans="1:9" x14ac:dyDescent="0.2">
      <c r="A12" s="41"/>
      <c r="B12" s="60">
        <f t="shared" si="0"/>
        <v>7</v>
      </c>
      <c r="C12" s="39" t="s">
        <v>5</v>
      </c>
      <c r="D12" s="56"/>
      <c r="E12" s="43" t="s">
        <v>22</v>
      </c>
      <c r="F12" s="35" t="str">
        <f>IF(参加登録申請者記入シート!H60&lt;&gt;"",参加登録申請者記入シート!H60,"")</f>
        <v/>
      </c>
      <c r="G12" s="50"/>
      <c r="H12" s="50"/>
      <c r="I12" s="32" t="s">
        <v>19</v>
      </c>
    </row>
    <row r="13" spans="1:9" x14ac:dyDescent="0.2">
      <c r="A13" s="41"/>
      <c r="B13" s="60">
        <f t="shared" si="0"/>
        <v>8</v>
      </c>
      <c r="C13" s="39" t="s">
        <v>281</v>
      </c>
      <c r="D13" s="56"/>
      <c r="E13" s="43" t="s">
        <v>22</v>
      </c>
      <c r="F13" s="35" t="str">
        <f>IF(参加登録申請者記入シート!H61&lt;&gt;"",参加登録申請者記入シート!H61,"")</f>
        <v/>
      </c>
      <c r="G13" s="50"/>
      <c r="H13" s="50"/>
    </row>
    <row r="14" spans="1:9" x14ac:dyDescent="0.2">
      <c r="A14" s="41"/>
      <c r="B14" s="60">
        <f t="shared" si="0"/>
        <v>9</v>
      </c>
      <c r="C14" s="39" t="s">
        <v>6</v>
      </c>
      <c r="D14" s="56"/>
      <c r="E14" s="43" t="s">
        <v>22</v>
      </c>
      <c r="F14" s="35" t="str">
        <f>IF(参加登録申請者記入シート!H70&lt;&gt;"",参加登録申請者記入シート!H70,"")</f>
        <v/>
      </c>
      <c r="G14" s="50"/>
      <c r="H14" s="50"/>
      <c r="I14" s="32" t="s">
        <v>57</v>
      </c>
    </row>
    <row r="15" spans="1:9" x14ac:dyDescent="0.2">
      <c r="A15" s="41"/>
      <c r="B15" s="60">
        <f t="shared" si="0"/>
        <v>10</v>
      </c>
      <c r="C15" s="39" t="s">
        <v>7</v>
      </c>
      <c r="D15" s="56"/>
      <c r="E15" s="43" t="s">
        <v>22</v>
      </c>
      <c r="F15" s="35" t="str">
        <f>IF(参加登録申請者記入シート!H71&lt;&gt;"",参加登録申請者記入シート!H71,"")</f>
        <v/>
      </c>
      <c r="G15" s="50"/>
      <c r="H15" s="50"/>
      <c r="I15" s="32" t="s">
        <v>57</v>
      </c>
    </row>
    <row r="16" spans="1:9" ht="13.8" thickBot="1" x14ac:dyDescent="0.25">
      <c r="A16" s="48"/>
      <c r="B16" s="60">
        <f t="shared" si="0"/>
        <v>11</v>
      </c>
      <c r="C16" s="40" t="s">
        <v>8</v>
      </c>
      <c r="D16" s="57"/>
      <c r="E16" s="44" t="s">
        <v>22</v>
      </c>
      <c r="F16" s="217" t="str">
        <f>IF(参加登録申請者記入シート!H72&lt;&gt;"",参加登録申請者記入シート!H72,"")</f>
        <v/>
      </c>
      <c r="G16" s="51"/>
      <c r="H16" s="51"/>
      <c r="I16" s="32" t="s">
        <v>57</v>
      </c>
    </row>
    <row r="17" spans="1:9" x14ac:dyDescent="0.2">
      <c r="A17" s="59" t="s">
        <v>9</v>
      </c>
      <c r="B17" s="60">
        <f t="shared" si="0"/>
        <v>12</v>
      </c>
      <c r="C17" s="267" t="s">
        <v>10</v>
      </c>
      <c r="D17" s="268"/>
      <c r="E17" s="45" t="s">
        <v>22</v>
      </c>
      <c r="F17" s="34" t="str">
        <f>IF(参加登録申請者記入シート!H73&lt;&gt;"",参加登録申請者記入シート!H73,"")</f>
        <v/>
      </c>
      <c r="G17" s="33"/>
      <c r="H17" s="33"/>
      <c r="I17" s="32" t="s">
        <v>57</v>
      </c>
    </row>
    <row r="18" spans="1:9" x14ac:dyDescent="0.2">
      <c r="A18" s="38"/>
      <c r="B18" s="60">
        <f t="shared" si="0"/>
        <v>13</v>
      </c>
      <c r="C18" s="267" t="s">
        <v>11</v>
      </c>
      <c r="D18" s="268"/>
      <c r="E18" s="45" t="s">
        <v>22</v>
      </c>
      <c r="F18" s="34" t="str">
        <f>IF(参加登録申請者記入シート!H74&lt;&gt;"",参加登録申請者記入シート!H74,"")</f>
        <v/>
      </c>
      <c r="G18" s="33"/>
      <c r="H18" s="33"/>
      <c r="I18" s="32" t="s">
        <v>57</v>
      </c>
    </row>
    <row r="19" spans="1:9" x14ac:dyDescent="0.2">
      <c r="A19" s="38"/>
      <c r="B19" s="60">
        <f t="shared" si="0"/>
        <v>14</v>
      </c>
      <c r="C19" s="267" t="s">
        <v>260</v>
      </c>
      <c r="D19" s="268"/>
      <c r="E19" s="45" t="s">
        <v>22</v>
      </c>
      <c r="F19" s="34" t="str">
        <f>IF(参加登録申請者記入シート!H75&lt;&gt;"",参加登録申請者記入シート!H75,"")</f>
        <v/>
      </c>
      <c r="G19" s="50"/>
      <c r="H19" s="50"/>
      <c r="I19" s="32" t="s">
        <v>57</v>
      </c>
    </row>
    <row r="20" spans="1:9" x14ac:dyDescent="0.2">
      <c r="A20" s="38"/>
      <c r="B20" s="60">
        <f t="shared" si="0"/>
        <v>15</v>
      </c>
      <c r="C20" s="267" t="s">
        <v>31</v>
      </c>
      <c r="D20" s="268"/>
      <c r="E20" s="45" t="s">
        <v>22</v>
      </c>
      <c r="F20" s="34" t="str">
        <f>IF(参加登録申請者記入シート!H76&lt;&gt;"",参加登録申請者記入シート!H76,"")</f>
        <v/>
      </c>
      <c r="G20" s="50"/>
      <c r="H20" s="50"/>
      <c r="I20" s="32" t="s">
        <v>57</v>
      </c>
    </row>
    <row r="21" spans="1:9" x14ac:dyDescent="0.2">
      <c r="A21" s="38"/>
      <c r="B21" s="60">
        <f t="shared" si="0"/>
        <v>16</v>
      </c>
      <c r="C21" s="267" t="s">
        <v>12</v>
      </c>
      <c r="D21" s="268"/>
      <c r="E21" s="45" t="s">
        <v>22</v>
      </c>
      <c r="F21" s="34" t="str">
        <f>IF(参加登録申請者記入シート!H77&lt;&gt;"",参加登録申請者記入シート!H77,"")</f>
        <v/>
      </c>
      <c r="G21" s="50"/>
      <c r="H21" s="50"/>
      <c r="I21" s="32" t="s">
        <v>57</v>
      </c>
    </row>
    <row r="22" spans="1:9" x14ac:dyDescent="0.2">
      <c r="A22" s="38"/>
      <c r="B22" s="60">
        <f t="shared" si="0"/>
        <v>17</v>
      </c>
      <c r="C22" s="267" t="s">
        <v>248</v>
      </c>
      <c r="D22" s="268"/>
      <c r="E22" s="45" t="s">
        <v>22</v>
      </c>
      <c r="F22" s="266" t="str">
        <f>IF(参加登録申請者記入シート!H78&lt;&gt;"",参加登録申請者記入シート!H78,"-")</f>
        <v>-</v>
      </c>
      <c r="G22" s="50"/>
      <c r="H22" s="50"/>
    </row>
    <row r="23" spans="1:9" x14ac:dyDescent="0.2">
      <c r="A23" s="38"/>
      <c r="B23" s="60">
        <f t="shared" si="0"/>
        <v>18</v>
      </c>
      <c r="C23" s="267" t="s">
        <v>346</v>
      </c>
      <c r="D23" s="268"/>
      <c r="E23" s="45" t="s">
        <v>22</v>
      </c>
      <c r="F23" s="266"/>
      <c r="G23" s="50"/>
      <c r="H23" s="50"/>
    </row>
    <row r="24" spans="1:9" x14ac:dyDescent="0.2">
      <c r="A24" s="38"/>
      <c r="B24" s="60">
        <f t="shared" si="0"/>
        <v>19</v>
      </c>
      <c r="C24" s="267" t="s">
        <v>271</v>
      </c>
      <c r="D24" s="268"/>
      <c r="E24" s="45" t="s">
        <v>22</v>
      </c>
      <c r="F24" s="34" t="str">
        <f>IF(参加登録申請者記入シート!H79&lt;&gt;"",参加登録申請者記入シート!H79,"")</f>
        <v/>
      </c>
      <c r="G24" s="50"/>
      <c r="H24" s="50"/>
    </row>
    <row r="25" spans="1:9" x14ac:dyDescent="0.2">
      <c r="A25" s="38"/>
      <c r="B25" s="60">
        <f t="shared" si="0"/>
        <v>20</v>
      </c>
      <c r="C25" s="267" t="s">
        <v>272</v>
      </c>
      <c r="D25" s="268"/>
      <c r="E25" s="45" t="s">
        <v>22</v>
      </c>
      <c r="F25" s="34" t="str">
        <f>IF(参加登録申請者記入シート!H80&lt;&gt;"",参加登録申請者記入シート!H80,"")</f>
        <v/>
      </c>
      <c r="G25" s="50"/>
      <c r="H25" s="50"/>
    </row>
    <row r="26" spans="1:9" x14ac:dyDescent="0.2">
      <c r="A26" s="38"/>
      <c r="B26" s="60">
        <f t="shared" si="0"/>
        <v>21</v>
      </c>
      <c r="C26" s="267" t="s">
        <v>273</v>
      </c>
      <c r="D26" s="268"/>
      <c r="E26" s="43" t="s">
        <v>301</v>
      </c>
      <c r="F26" s="34" t="str">
        <f>IF(参加登録申請者記入シート!H81&lt;&gt;"",参加登録申請者記入シート!H81,"")</f>
        <v/>
      </c>
      <c r="G26" s="50"/>
      <c r="H26" s="50"/>
      <c r="I26" s="32" t="s">
        <v>57</v>
      </c>
    </row>
    <row r="27" spans="1:9" x14ac:dyDescent="0.2">
      <c r="A27" s="38"/>
      <c r="B27" s="60">
        <f t="shared" si="0"/>
        <v>22</v>
      </c>
      <c r="C27" s="267" t="s">
        <v>274</v>
      </c>
      <c r="D27" s="268"/>
      <c r="E27" s="43" t="s">
        <v>301</v>
      </c>
      <c r="F27" s="34" t="str">
        <f>IF(参加登録申請者記入シート!H82&lt;&gt;"",参加登録申請者記入シート!H82,"")</f>
        <v/>
      </c>
      <c r="G27" s="50"/>
      <c r="H27" s="50"/>
      <c r="I27" s="32" t="s">
        <v>57</v>
      </c>
    </row>
    <row r="28" spans="1:9" x14ac:dyDescent="0.2">
      <c r="A28" s="38"/>
      <c r="B28" s="60">
        <f t="shared" si="0"/>
        <v>23</v>
      </c>
      <c r="C28" s="267" t="s">
        <v>275</v>
      </c>
      <c r="D28" s="268"/>
      <c r="E28" s="43" t="s">
        <v>301</v>
      </c>
      <c r="F28" s="34" t="str">
        <f>IF(参加登録申請者記入シート!H83&lt;&gt;"",参加登録申請者記入シート!H83,"")</f>
        <v/>
      </c>
      <c r="G28" s="50"/>
      <c r="H28" s="50"/>
      <c r="I28" s="32" t="s">
        <v>57</v>
      </c>
    </row>
    <row r="29" spans="1:9" x14ac:dyDescent="0.2">
      <c r="A29" s="38"/>
      <c r="B29" s="60">
        <f t="shared" si="0"/>
        <v>24</v>
      </c>
      <c r="C29" s="267" t="s">
        <v>13</v>
      </c>
      <c r="D29" s="268"/>
      <c r="E29" s="43" t="s">
        <v>301</v>
      </c>
      <c r="F29" s="34" t="str">
        <f>IF(参加登録申請者記入シート!H84&lt;&gt;"",参加登録申請者記入シート!H84,"")</f>
        <v/>
      </c>
      <c r="G29" s="50"/>
      <c r="H29" s="50"/>
      <c r="I29" s="32" t="s">
        <v>57</v>
      </c>
    </row>
    <row r="30" spans="1:9" x14ac:dyDescent="0.2">
      <c r="A30" s="38"/>
      <c r="B30" s="60">
        <f t="shared" si="0"/>
        <v>25</v>
      </c>
      <c r="C30" s="267" t="s">
        <v>62</v>
      </c>
      <c r="D30" s="268"/>
      <c r="E30" s="43" t="s">
        <v>301</v>
      </c>
      <c r="F30" s="34" t="str">
        <f>IF(参加登録申請者記入シート!H85&lt;&gt;"",参加登録申請者記入シート!H85,"")</f>
        <v/>
      </c>
      <c r="G30" s="50"/>
      <c r="H30" s="50"/>
      <c r="I30" s="32" t="s">
        <v>57</v>
      </c>
    </row>
    <row r="31" spans="1:9" x14ac:dyDescent="0.2">
      <c r="A31" s="38"/>
      <c r="B31" s="60">
        <f t="shared" si="0"/>
        <v>26</v>
      </c>
      <c r="C31" s="267" t="s">
        <v>63</v>
      </c>
      <c r="D31" s="268"/>
      <c r="E31" s="45" t="s">
        <v>301</v>
      </c>
      <c r="F31" s="34" t="str">
        <f>IF(参加登録申請者記入シート!H86&lt;&gt;"",参加登録申請者記入シート!H86,"")</f>
        <v/>
      </c>
      <c r="G31" s="50"/>
      <c r="H31" s="50"/>
      <c r="I31" s="32" t="s">
        <v>57</v>
      </c>
    </row>
    <row r="32" spans="1:9" x14ac:dyDescent="0.2">
      <c r="A32" s="38"/>
      <c r="B32" s="60">
        <f t="shared" si="0"/>
        <v>27</v>
      </c>
      <c r="C32" s="267" t="s">
        <v>276</v>
      </c>
      <c r="D32" s="268"/>
      <c r="E32" s="45" t="s">
        <v>25</v>
      </c>
      <c r="F32" s="34" t="str">
        <f>IF(参加登録申請者記入シート!H87&lt;&gt;"",参加登録申請者記入シート!H87,"")</f>
        <v/>
      </c>
      <c r="G32" s="50"/>
      <c r="H32" s="50"/>
    </row>
    <row r="33" spans="1:9" x14ac:dyDescent="0.2">
      <c r="A33" s="38"/>
      <c r="B33" s="60">
        <f t="shared" si="0"/>
        <v>28</v>
      </c>
      <c r="C33" s="267" t="s">
        <v>277</v>
      </c>
      <c r="D33" s="268"/>
      <c r="E33" s="45" t="s">
        <v>25</v>
      </c>
      <c r="F33" s="34" t="str">
        <f>IF(参加登録申請者記入シート!H88&lt;&gt;"",参加登録申請者記入シート!H88,"")</f>
        <v/>
      </c>
      <c r="G33" s="50"/>
      <c r="H33" s="50"/>
    </row>
    <row r="34" spans="1:9" x14ac:dyDescent="0.2">
      <c r="A34" s="38"/>
      <c r="B34" s="60">
        <f t="shared" si="0"/>
        <v>29</v>
      </c>
      <c r="C34" s="267" t="s">
        <v>299</v>
      </c>
      <c r="D34" s="268"/>
      <c r="E34" s="45" t="s">
        <v>301</v>
      </c>
      <c r="F34" s="34">
        <f>IF(参加登録申請者記入シート!H89&lt;&gt;"",参加登録申請者記入シート!H89,"")</f>
        <v>0</v>
      </c>
      <c r="G34" s="50"/>
      <c r="H34" s="50"/>
      <c r="I34" s="32" t="s">
        <v>57</v>
      </c>
    </row>
    <row r="35" spans="1:9" x14ac:dyDescent="0.2">
      <c r="A35" s="38"/>
      <c r="B35" s="60">
        <f t="shared" si="0"/>
        <v>30</v>
      </c>
      <c r="C35" s="267" t="s">
        <v>163</v>
      </c>
      <c r="D35" s="268"/>
      <c r="E35" s="45" t="s">
        <v>302</v>
      </c>
      <c r="F35" s="34" t="str">
        <f>IF(参加登録申請者記入シート!H90&lt;&gt;"",参加登録申請者記入シート!H90,"")</f>
        <v/>
      </c>
      <c r="G35" s="50"/>
      <c r="H35" s="50"/>
      <c r="I35" s="32" t="s">
        <v>57</v>
      </c>
    </row>
    <row r="36" spans="1:9" x14ac:dyDescent="0.2">
      <c r="A36" s="38"/>
      <c r="B36" s="60">
        <f t="shared" si="0"/>
        <v>31</v>
      </c>
      <c r="C36" s="267" t="s">
        <v>347</v>
      </c>
      <c r="D36" s="268"/>
      <c r="E36" s="45" t="s">
        <v>22</v>
      </c>
      <c r="F36" s="34"/>
      <c r="G36" s="50"/>
      <c r="H36" s="50"/>
    </row>
    <row r="37" spans="1:9" x14ac:dyDescent="0.2">
      <c r="A37" s="38"/>
      <c r="B37" s="60">
        <f t="shared" si="0"/>
        <v>32</v>
      </c>
      <c r="C37" s="267" t="s">
        <v>348</v>
      </c>
      <c r="D37" s="268"/>
      <c r="E37" s="45" t="s">
        <v>22</v>
      </c>
      <c r="F37" s="34"/>
      <c r="G37" s="50"/>
      <c r="H37" s="50"/>
    </row>
    <row r="38" spans="1:9" x14ac:dyDescent="0.2">
      <c r="A38" s="38"/>
      <c r="B38" s="60">
        <f t="shared" si="0"/>
        <v>33</v>
      </c>
      <c r="C38" s="267" t="s">
        <v>130</v>
      </c>
      <c r="D38" s="268"/>
      <c r="E38" s="45" t="s">
        <v>22</v>
      </c>
      <c r="F38" s="34" t="str">
        <f>IF(参加登録申請者記入シート!H91&lt;&gt;"",参加登録申請者記入シート!H91,"-")</f>
        <v>-</v>
      </c>
      <c r="G38" s="50"/>
      <c r="H38" s="50"/>
      <c r="I38" s="32" t="s">
        <v>57</v>
      </c>
    </row>
    <row r="39" spans="1:9" x14ac:dyDescent="0.2">
      <c r="A39" s="38"/>
      <c r="B39" s="60">
        <f t="shared" si="0"/>
        <v>34</v>
      </c>
      <c r="C39" s="267" t="s">
        <v>14</v>
      </c>
      <c r="D39" s="268"/>
      <c r="E39" s="45" t="s">
        <v>29</v>
      </c>
      <c r="F39" s="34" t="str">
        <f>IF(参加登録申請者記入シート!H92&lt;&gt;"",参加登録申請者記入シート!H92,"-")</f>
        <v>-</v>
      </c>
      <c r="G39" s="50"/>
      <c r="H39" s="50"/>
      <c r="I39" s="32" t="s">
        <v>57</v>
      </c>
    </row>
    <row r="40" spans="1:9" x14ac:dyDescent="0.2">
      <c r="A40" s="38"/>
      <c r="B40" s="60">
        <f t="shared" si="0"/>
        <v>35</v>
      </c>
      <c r="C40" s="267" t="s">
        <v>15</v>
      </c>
      <c r="D40" s="268"/>
      <c r="E40" s="45" t="s">
        <v>29</v>
      </c>
      <c r="F40" s="34" t="str">
        <f>IF(参加登録申請者記入シート!H93&lt;&gt;"",参加登録申請者記入シート!H93,"-")</f>
        <v>-</v>
      </c>
      <c r="G40" s="50"/>
      <c r="H40" s="50"/>
      <c r="I40" s="32" t="s">
        <v>57</v>
      </c>
    </row>
    <row r="41" spans="1:9" x14ac:dyDescent="0.2">
      <c r="A41" s="38"/>
      <c r="B41" s="60">
        <f t="shared" si="0"/>
        <v>36</v>
      </c>
      <c r="C41" s="267" t="s">
        <v>49</v>
      </c>
      <c r="D41" s="268"/>
      <c r="E41" s="45" t="s">
        <v>22</v>
      </c>
      <c r="F41" s="34" t="str">
        <f>IF(参加登録申請者記入シート!H94&lt;&gt;"",参加登録申請者記入シート!H94,"-")</f>
        <v>-</v>
      </c>
      <c r="G41" s="50"/>
      <c r="H41" s="50"/>
      <c r="I41" s="32" t="s">
        <v>57</v>
      </c>
    </row>
    <row r="42" spans="1:9" x14ac:dyDescent="0.2">
      <c r="A42" s="38"/>
      <c r="B42" s="60">
        <f t="shared" si="0"/>
        <v>37</v>
      </c>
      <c r="C42" s="267" t="s">
        <v>50</v>
      </c>
      <c r="D42" s="268"/>
      <c r="E42" s="43" t="s">
        <v>22</v>
      </c>
      <c r="F42" s="34" t="str">
        <f>IF(参加登録申請者記入シート!H95&lt;&gt;"",参加登録申請者記入シート!H95,"-")</f>
        <v>-</v>
      </c>
      <c r="G42" s="50"/>
      <c r="H42" s="50"/>
    </row>
    <row r="43" spans="1:9" x14ac:dyDescent="0.2">
      <c r="A43" s="38"/>
      <c r="B43" s="60">
        <f t="shared" si="0"/>
        <v>38</v>
      </c>
      <c r="C43" s="267" t="s">
        <v>51</v>
      </c>
      <c r="D43" s="268"/>
      <c r="E43" s="45" t="s">
        <v>22</v>
      </c>
      <c r="F43" s="34" t="str">
        <f>IF(参加登録申請者記入シート!H96&lt;&gt;"",参加登録申請者記入シート!H96,"-")</f>
        <v>-</v>
      </c>
      <c r="G43" s="50"/>
      <c r="H43" s="33"/>
      <c r="I43" s="32" t="s">
        <v>57</v>
      </c>
    </row>
    <row r="44" spans="1:9" x14ac:dyDescent="0.2">
      <c r="A44" s="38"/>
      <c r="B44" s="60">
        <f t="shared" si="0"/>
        <v>39</v>
      </c>
      <c r="C44" s="267" t="s">
        <v>52</v>
      </c>
      <c r="D44" s="268"/>
      <c r="E44" s="45" t="s">
        <v>48</v>
      </c>
      <c r="F44" s="34" t="str">
        <f>IF(参加登録申請者記入シート!H97&lt;&gt;"",参加登録申請者記入シート!H97,"-")</f>
        <v>-</v>
      </c>
      <c r="G44" s="50"/>
      <c r="H44" s="52"/>
      <c r="I44" s="32" t="s">
        <v>57</v>
      </c>
    </row>
    <row r="45" spans="1:9" x14ac:dyDescent="0.2">
      <c r="A45" s="38"/>
      <c r="B45" s="60">
        <f t="shared" si="0"/>
        <v>40</v>
      </c>
      <c r="C45" s="267" t="s">
        <v>53</v>
      </c>
      <c r="D45" s="268"/>
      <c r="E45" s="45" t="s">
        <v>48</v>
      </c>
      <c r="F45" s="34" t="str">
        <f>IF(参加登録申請者記入シート!H98&lt;&gt;"",参加登録申請者記入シート!H98,"-")</f>
        <v>-</v>
      </c>
      <c r="G45" s="50"/>
      <c r="H45" s="52"/>
    </row>
    <row r="46" spans="1:9" x14ac:dyDescent="0.2">
      <c r="A46" s="38"/>
      <c r="B46" s="60">
        <f t="shared" si="0"/>
        <v>41</v>
      </c>
      <c r="C46" s="267" t="s">
        <v>16</v>
      </c>
      <c r="D46" s="268"/>
      <c r="E46" s="45" t="s">
        <v>22</v>
      </c>
      <c r="F46" s="34" t="str">
        <f>IF(参加登録申請者記入シート!H99&lt;&gt;"",参加登録申請者記入シート!H99,"-")</f>
        <v>-</v>
      </c>
      <c r="G46" s="52"/>
      <c r="H46" s="52"/>
    </row>
    <row r="47" spans="1:9" x14ac:dyDescent="0.2">
      <c r="A47" s="38"/>
      <c r="B47" s="60">
        <f t="shared" si="0"/>
        <v>42</v>
      </c>
      <c r="C47" s="267" t="s">
        <v>213</v>
      </c>
      <c r="D47" s="268"/>
      <c r="E47" s="45" t="s">
        <v>23</v>
      </c>
      <c r="F47" s="34" t="str">
        <f>IF(参加登録申請者記入シート!H100&lt;&gt;"",参加登録申請者記入シート!H100,"")</f>
        <v/>
      </c>
      <c r="G47" s="52"/>
      <c r="H47" s="52"/>
      <c r="I47" s="32" t="s">
        <v>57</v>
      </c>
    </row>
    <row r="48" spans="1:9" x14ac:dyDescent="0.2">
      <c r="A48" s="38"/>
      <c r="B48" s="60">
        <f t="shared" si="0"/>
        <v>43</v>
      </c>
      <c r="C48" s="267" t="s">
        <v>17</v>
      </c>
      <c r="D48" s="268"/>
      <c r="E48" s="45" t="s">
        <v>48</v>
      </c>
      <c r="F48" s="34" t="str">
        <f>IF(参加登録申請者記入シート!H101&lt;&gt;"",参加登録申請者記入シート!H101,"")</f>
        <v/>
      </c>
      <c r="G48" s="52"/>
      <c r="H48" s="52"/>
    </row>
    <row r="49" spans="1:9" x14ac:dyDescent="0.2">
      <c r="A49" s="38"/>
      <c r="B49" s="60">
        <f t="shared" si="0"/>
        <v>44</v>
      </c>
      <c r="C49" s="267" t="s">
        <v>305</v>
      </c>
      <c r="D49" s="268"/>
      <c r="E49" s="45" t="s">
        <v>48</v>
      </c>
      <c r="F49" s="34" t="str">
        <f>IF(参加登録申請者記入シート!H102&lt;&gt;"",参加登録申請者記入シート!H102,"")</f>
        <v/>
      </c>
      <c r="G49" s="52"/>
      <c r="H49" s="52"/>
    </row>
    <row r="50" spans="1:9" x14ac:dyDescent="0.2">
      <c r="A50" s="38"/>
      <c r="B50" s="60">
        <f t="shared" si="0"/>
        <v>45</v>
      </c>
      <c r="C50" s="269" t="s">
        <v>131</v>
      </c>
      <c r="D50" s="268" t="s">
        <v>146</v>
      </c>
      <c r="E50" s="45" t="s">
        <v>22</v>
      </c>
      <c r="F50" s="34" t="str">
        <f>IF(参加登録申請者記入シート!H103&lt;&gt;"",参加登録申請者記入シート!H103,"-")</f>
        <v>-</v>
      </c>
      <c r="G50" s="50"/>
      <c r="H50" s="52"/>
    </row>
    <row r="51" spans="1:9" x14ac:dyDescent="0.2">
      <c r="A51" s="38"/>
      <c r="B51" s="60">
        <f t="shared" si="0"/>
        <v>46</v>
      </c>
      <c r="C51" s="270"/>
      <c r="D51" s="271" t="s">
        <v>133</v>
      </c>
      <c r="E51" s="45" t="s">
        <v>48</v>
      </c>
      <c r="F51" s="34" t="str">
        <f>IF(参加登録申請者記入シート!H104&lt;&gt;"",参加登録申請者記入シート!H104,"-")</f>
        <v>-</v>
      </c>
      <c r="G51" s="50"/>
      <c r="H51" s="52"/>
      <c r="I51" s="32" t="s">
        <v>57</v>
      </c>
    </row>
    <row r="52" spans="1:9" x14ac:dyDescent="0.2">
      <c r="A52" s="38"/>
      <c r="B52" s="60">
        <f t="shared" si="0"/>
        <v>47</v>
      </c>
      <c r="C52" s="272"/>
      <c r="D52" s="271" t="s">
        <v>263</v>
      </c>
      <c r="E52" s="45" t="s">
        <v>48</v>
      </c>
      <c r="F52" s="34" t="str">
        <f>IF(参加登録申請者記入シート!H105&lt;&gt;"",参加登録申請者記入シート!H105,"-")</f>
        <v>-</v>
      </c>
      <c r="G52" s="50"/>
      <c r="H52" s="52"/>
    </row>
    <row r="53" spans="1:9" x14ac:dyDescent="0.2">
      <c r="A53" s="38"/>
      <c r="B53" s="60">
        <f t="shared" si="0"/>
        <v>48</v>
      </c>
      <c r="C53" s="270" t="s">
        <v>134</v>
      </c>
      <c r="D53" s="271" t="s">
        <v>132</v>
      </c>
      <c r="E53" s="45" t="s">
        <v>22</v>
      </c>
      <c r="F53" s="34" t="str">
        <f>IF(参加登録申請者記入シート!H106&lt;&gt;"",参加登録申請者記入シート!H106,"-")</f>
        <v>-</v>
      </c>
      <c r="G53" s="50"/>
      <c r="H53" s="52"/>
    </row>
    <row r="54" spans="1:9" x14ac:dyDescent="0.2">
      <c r="A54" s="38"/>
      <c r="B54" s="60">
        <f t="shared" si="0"/>
        <v>49</v>
      </c>
      <c r="C54" s="270"/>
      <c r="D54" s="271" t="s">
        <v>133</v>
      </c>
      <c r="E54" s="45" t="s">
        <v>48</v>
      </c>
      <c r="F54" s="34" t="str">
        <f>IF(参加登録申請者記入シート!H107&lt;&gt;"",参加登録申請者記入シート!H107,"-")</f>
        <v>-</v>
      </c>
      <c r="G54" s="50"/>
      <c r="H54" s="52"/>
      <c r="I54" s="32" t="s">
        <v>57</v>
      </c>
    </row>
    <row r="55" spans="1:9" x14ac:dyDescent="0.2">
      <c r="A55" s="38"/>
      <c r="B55" s="60">
        <f t="shared" si="0"/>
        <v>50</v>
      </c>
      <c r="C55" s="272"/>
      <c r="D55" s="271" t="s">
        <v>263</v>
      </c>
      <c r="E55" s="45" t="s">
        <v>48</v>
      </c>
      <c r="F55" s="34" t="str">
        <f>IF(参加登録申請者記入シート!H108&lt;&gt;"",参加登録申請者記入シート!H108,"-")</f>
        <v>-</v>
      </c>
      <c r="G55" s="50"/>
      <c r="H55" s="52"/>
    </row>
    <row r="56" spans="1:9" x14ac:dyDescent="0.2">
      <c r="A56" s="38"/>
      <c r="B56" s="60">
        <f t="shared" si="0"/>
        <v>51</v>
      </c>
      <c r="C56" s="270" t="s">
        <v>136</v>
      </c>
      <c r="D56" s="271" t="s">
        <v>132</v>
      </c>
      <c r="E56" s="45" t="s">
        <v>22</v>
      </c>
      <c r="F56" s="34" t="str">
        <f>IF(参加登録申請者記入シート!H109&lt;&gt;"",参加登録申請者記入シート!H109,"-")</f>
        <v>-</v>
      </c>
      <c r="G56" s="50"/>
      <c r="H56" s="52"/>
    </row>
    <row r="57" spans="1:9" x14ac:dyDescent="0.2">
      <c r="A57" s="38"/>
      <c r="B57" s="60">
        <f t="shared" si="0"/>
        <v>52</v>
      </c>
      <c r="C57" s="270"/>
      <c r="D57" s="271" t="s">
        <v>133</v>
      </c>
      <c r="E57" s="45" t="s">
        <v>48</v>
      </c>
      <c r="F57" s="34" t="str">
        <f>IF(参加登録申請者記入シート!H110&lt;&gt;"",参加登録申請者記入シート!H110,"-")</f>
        <v>-</v>
      </c>
      <c r="G57" s="50"/>
      <c r="H57" s="50"/>
      <c r="I57" s="32" t="s">
        <v>57</v>
      </c>
    </row>
    <row r="58" spans="1:9" x14ac:dyDescent="0.2">
      <c r="A58" s="38"/>
      <c r="B58" s="60">
        <f t="shared" si="0"/>
        <v>53</v>
      </c>
      <c r="C58" s="272"/>
      <c r="D58" s="271" t="s">
        <v>263</v>
      </c>
      <c r="E58" s="45" t="s">
        <v>48</v>
      </c>
      <c r="F58" s="34" t="str">
        <f>IF(参加登録申請者記入シート!H111&lt;&gt;"",参加登録申請者記入シート!H111,"-")</f>
        <v>-</v>
      </c>
      <c r="G58" s="50"/>
      <c r="H58" s="33"/>
    </row>
    <row r="59" spans="1:9" x14ac:dyDescent="0.2">
      <c r="A59" s="38"/>
      <c r="B59" s="60">
        <f t="shared" si="0"/>
        <v>54</v>
      </c>
      <c r="C59" s="270" t="s">
        <v>135</v>
      </c>
      <c r="D59" s="271" t="s">
        <v>132</v>
      </c>
      <c r="E59" s="45" t="s">
        <v>22</v>
      </c>
      <c r="F59" s="34" t="str">
        <f>IF(参加登録申請者記入シート!H112&lt;&gt;"",参加登録申請者記入シート!H112,"-")</f>
        <v>-</v>
      </c>
      <c r="G59" s="50"/>
      <c r="H59" s="33"/>
    </row>
    <row r="60" spans="1:9" x14ac:dyDescent="0.2">
      <c r="A60" s="38"/>
      <c r="B60" s="60">
        <f t="shared" si="0"/>
        <v>55</v>
      </c>
      <c r="C60" s="270"/>
      <c r="D60" s="271" t="s">
        <v>133</v>
      </c>
      <c r="E60" s="45" t="s">
        <v>22</v>
      </c>
      <c r="F60" s="34" t="str">
        <f>IF(参加登録申請者記入シート!H113&lt;&gt;"",参加登録申請者記入シート!H113,"-")</f>
        <v>-</v>
      </c>
      <c r="G60" s="50"/>
      <c r="H60" s="33"/>
      <c r="I60" s="32" t="s">
        <v>57</v>
      </c>
    </row>
    <row r="61" spans="1:9" x14ac:dyDescent="0.2">
      <c r="A61" s="38"/>
      <c r="B61" s="60">
        <f t="shared" si="0"/>
        <v>56</v>
      </c>
      <c r="C61" s="272"/>
      <c r="D61" s="271" t="s">
        <v>263</v>
      </c>
      <c r="E61" s="45" t="s">
        <v>22</v>
      </c>
      <c r="F61" s="34" t="str">
        <f>IF(参加登録申請者記入シート!H114&lt;&gt;"",参加登録申請者記入シート!H114,"-")</f>
        <v>-</v>
      </c>
      <c r="G61" s="50"/>
      <c r="H61" s="33"/>
      <c r="I61" s="32" t="s">
        <v>57</v>
      </c>
    </row>
    <row r="62" spans="1:9" x14ac:dyDescent="0.2">
      <c r="A62" s="38"/>
      <c r="B62" s="60">
        <f t="shared" si="0"/>
        <v>57</v>
      </c>
      <c r="C62" s="270" t="s">
        <v>137</v>
      </c>
      <c r="D62" s="271" t="s">
        <v>132</v>
      </c>
      <c r="E62" s="45" t="s">
        <v>22</v>
      </c>
      <c r="F62" s="34" t="str">
        <f>IF(参加登録申請者記入シート!H115&lt;&gt;"",参加登録申請者記入シート!H115,"-")</f>
        <v>-</v>
      </c>
      <c r="G62" s="50"/>
      <c r="H62" s="33"/>
      <c r="I62" s="32" t="s">
        <v>57</v>
      </c>
    </row>
    <row r="63" spans="1:9" x14ac:dyDescent="0.2">
      <c r="A63" s="38"/>
      <c r="B63" s="60">
        <f t="shared" si="0"/>
        <v>58</v>
      </c>
      <c r="C63" s="270"/>
      <c r="D63" s="271" t="s">
        <v>133</v>
      </c>
      <c r="E63" s="45" t="s">
        <v>22</v>
      </c>
      <c r="F63" s="34" t="str">
        <f>IF(参加登録申請者記入シート!H116&lt;&gt;"",参加登録申請者記入シート!H116,"-")</f>
        <v>-</v>
      </c>
      <c r="G63" s="50"/>
      <c r="H63" s="33"/>
      <c r="I63" s="32" t="s">
        <v>57</v>
      </c>
    </row>
    <row r="64" spans="1:9" x14ac:dyDescent="0.2">
      <c r="A64" s="38"/>
      <c r="B64" s="60">
        <f t="shared" si="0"/>
        <v>59</v>
      </c>
      <c r="C64" s="272"/>
      <c r="D64" s="271" t="s">
        <v>263</v>
      </c>
      <c r="E64" s="45" t="s">
        <v>22</v>
      </c>
      <c r="F64" s="34" t="str">
        <f>IF(参加登録申請者記入シート!H117&lt;&gt;"",参加登録申請者記入シート!H117,"-")</f>
        <v>-</v>
      </c>
      <c r="G64" s="50"/>
      <c r="H64" s="33"/>
      <c r="I64" s="32" t="s">
        <v>57</v>
      </c>
    </row>
    <row r="65" spans="1:9" x14ac:dyDescent="0.2">
      <c r="A65" s="38"/>
      <c r="B65" s="60">
        <f t="shared" si="0"/>
        <v>60</v>
      </c>
      <c r="C65" s="273" t="s">
        <v>311</v>
      </c>
      <c r="D65" s="271"/>
      <c r="E65" s="45" t="s">
        <v>22</v>
      </c>
      <c r="F65" s="34" t="str">
        <f>IF(参加登録申請者記入シート!H118&lt;&gt;"",参加登録申請者記入シート!H118,"")</f>
        <v/>
      </c>
      <c r="G65" s="33"/>
      <c r="H65" s="33"/>
      <c r="I65" s="32" t="s">
        <v>57</v>
      </c>
    </row>
    <row r="66" spans="1:9" x14ac:dyDescent="0.2">
      <c r="A66" s="38"/>
      <c r="B66" s="60">
        <f t="shared" si="0"/>
        <v>61</v>
      </c>
      <c r="C66" s="267" t="s">
        <v>279</v>
      </c>
      <c r="D66" s="274"/>
      <c r="E66" s="45" t="s">
        <v>22</v>
      </c>
      <c r="F66" s="34" t="str">
        <f>IF(参加登録申請者記入シート!H119&lt;&gt;"",参加登録申請者記入シート!H119,"")</f>
        <v/>
      </c>
      <c r="G66" s="33"/>
      <c r="H66" s="33"/>
      <c r="I66" s="32" t="s">
        <v>57</v>
      </c>
    </row>
    <row r="67" spans="1:9" x14ac:dyDescent="0.2">
      <c r="A67" s="305"/>
      <c r="B67" s="60">
        <f t="shared" si="0"/>
        <v>62</v>
      </c>
      <c r="C67" s="306" t="s">
        <v>349</v>
      </c>
      <c r="D67" s="307"/>
      <c r="E67" s="43" t="s">
        <v>22</v>
      </c>
      <c r="F67" s="308"/>
      <c r="G67" s="50"/>
      <c r="H67" s="50"/>
    </row>
    <row r="68" spans="1:9" x14ac:dyDescent="0.2">
      <c r="A68" s="305"/>
      <c r="B68" s="60">
        <f t="shared" si="0"/>
        <v>63</v>
      </c>
      <c r="C68" s="306" t="s">
        <v>350</v>
      </c>
      <c r="D68" s="307"/>
      <c r="E68" s="43" t="s">
        <v>22</v>
      </c>
      <c r="F68" s="308"/>
      <c r="G68" s="50"/>
      <c r="H68" s="50"/>
    </row>
    <row r="69" spans="1:9" x14ac:dyDescent="0.2">
      <c r="A69" s="305"/>
      <c r="B69" s="60">
        <f t="shared" si="0"/>
        <v>64</v>
      </c>
      <c r="C69" s="306" t="s">
        <v>351</v>
      </c>
      <c r="D69" s="307"/>
      <c r="E69" s="43" t="s">
        <v>22</v>
      </c>
      <c r="F69" s="308"/>
      <c r="G69" s="50"/>
      <c r="H69" s="50"/>
    </row>
    <row r="70" spans="1:9" ht="13.8" thickBot="1" x14ac:dyDescent="0.25">
      <c r="A70" s="286"/>
      <c r="B70" s="287">
        <f t="shared" si="0"/>
        <v>65</v>
      </c>
      <c r="C70" s="288" t="s">
        <v>315</v>
      </c>
      <c r="D70" s="289"/>
      <c r="E70" s="44" t="s">
        <v>22</v>
      </c>
      <c r="F70" s="309" t="s">
        <v>22</v>
      </c>
      <c r="G70" s="51"/>
      <c r="H70" s="51"/>
    </row>
    <row r="71" spans="1:9" x14ac:dyDescent="0.2">
      <c r="A71" s="32" t="s">
        <v>57</v>
      </c>
      <c r="B71" s="32" t="s">
        <v>57</v>
      </c>
      <c r="C71" s="32" t="s">
        <v>57</v>
      </c>
      <c r="D71" s="32" t="s">
        <v>57</v>
      </c>
      <c r="E71" s="32" t="s">
        <v>57</v>
      </c>
      <c r="F71" s="32" t="s">
        <v>57</v>
      </c>
      <c r="G71" s="32" t="s">
        <v>57</v>
      </c>
      <c r="H71" s="32" t="s">
        <v>57</v>
      </c>
      <c r="I71" s="32" t="s">
        <v>57</v>
      </c>
    </row>
  </sheetData>
  <mergeCells count="7">
    <mergeCell ref="H4:H5"/>
    <mergeCell ref="A4:A5"/>
    <mergeCell ref="B4:B5"/>
    <mergeCell ref="C4:D5"/>
    <mergeCell ref="E4:E5"/>
    <mergeCell ref="F4:F5"/>
    <mergeCell ref="G4:G5"/>
  </mergeCells>
  <phoneticPr fontId="1"/>
  <conditionalFormatting sqref="H2:H3 G6:H70">
    <cfRule type="expression" dxfId="2" priority="3">
      <formula>AND(F2="◎",#REF!="")</formula>
    </cfRule>
  </conditionalFormatting>
  <conditionalFormatting sqref="C66:D70">
    <cfRule type="expression" dxfId="1" priority="2">
      <formula>$H$126="なし"</formula>
    </cfRule>
  </conditionalFormatting>
  <conditionalFormatting sqref="G2:G3">
    <cfRule type="expression" dxfId="0" priority="1">
      <formula>AND(F2="◎",#REF!="")</formula>
    </cfRule>
  </conditionalFormatting>
  <dataValidations count="2">
    <dataValidation type="list" allowBlank="1" showInputMessage="1" showErrorMessage="1" sqref="G6:G70" xr:uid="{4BBD17E0-EEF6-414C-BC93-6FF05B338550}">
      <formula1>"合格,仮合格,不合格,-"</formula1>
    </dataValidation>
    <dataValidation type="custom" allowBlank="1" showInputMessage="1" showErrorMessage="1" sqref="H7" xr:uid="{9C219CC5-8976-4680-B512-D62E11E96D1C}">
      <formula1>IF(G7="◎",#REF!="","この項目は入力必須です")</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(記入例)</vt:lpstr>
      <vt:lpstr>参加登録申請者記入シート</vt:lpstr>
      <vt:lpstr>事業計画書</vt:lpstr>
      <vt:lpstr>電源等情報登録様式</vt:lpstr>
      <vt:lpstr>プルダウンテーブル(非表示)</vt:lpstr>
      <vt:lpstr>合否（非表示）</vt:lpstr>
      <vt:lpstr>電源等情報登録様式_ツール取込用(非表示)</vt:lpstr>
      <vt:lpstr>事業計画書!Print_Area</vt:lpstr>
      <vt:lpstr>リプレース</vt:lpstr>
      <vt:lpstr>リプレース水力</vt:lpstr>
      <vt:lpstr>リプレース水力一般_流込式</vt:lpstr>
      <vt:lpstr>リプレース水力揚水</vt:lpstr>
      <vt:lpstr>新設</vt:lpstr>
      <vt:lpstr>新設水力</vt:lpstr>
      <vt:lpstr>水力</vt:lpstr>
      <vt:lpstr>太陽光</vt:lpstr>
      <vt:lpstr>風力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2023-10-03T12:12:32Z</cp:lastPrinted>
  <dcterms:created xsi:type="dcterms:W3CDTF">2015-06-05T18:17:20Z</dcterms:created>
  <dcterms:modified xsi:type="dcterms:W3CDTF">2023-10-04T03:24:57Z</dcterms:modified>
</cp:coreProperties>
</file>