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defaultThemeVersion="166925"/>
  <xr:revisionPtr revIDLastSave="0" documentId="13_ncr:1_{56C4BE19-4113-4E1A-9BC5-106166B6E35A}" xr6:coauthVersionLast="36" xr6:coauthVersionMax="36" xr10:uidLastSave="{00000000-0000-0000-0000-000000000000}"/>
  <bookViews>
    <workbookView xWindow="0" yWindow="0" windowWidth="20832" windowHeight="7548" tabRatio="783" xr2:uid="{782578DA-C685-4288-8A12-0F26795C1BE9}"/>
  </bookViews>
  <sheets>
    <sheet name="全国の結果" sheetId="17" r:id="rId1"/>
    <sheet name="エリア毎の結果" sheetId="21" r:id="rId2"/>
    <sheet name=" エリア毎の結果（マルチプライスでの約定分を除く）" sheetId="22" r:id="rId3"/>
    <sheet name=" エリア毎のマルチプライスでの結果" sheetId="23" r:id="rId4"/>
    <sheet name="供給信頼度" sheetId="1" r:id="rId5"/>
    <sheet name="電源等の応札容量" sheetId="2" r:id="rId6"/>
    <sheet name="応札容量と落札容量の関係" sheetId="3" r:id="rId7"/>
    <sheet name="落札容量の内訳（経年別）" sheetId="25" r:id="rId8"/>
    <sheet name="発電方式別の応札容量" sheetId="4" r:id="rId9"/>
    <sheet name="落札されなかった電源の応札容量（発電方式別）" sheetId="24" state="hidden" r:id="rId10"/>
    <sheet name="落札されなかった電源の応札容量" sheetId="27" r:id="rId11"/>
    <sheet name="応札価格の加重平均" sheetId="6" r:id="rId12"/>
    <sheet name="応札価格帯ごとの応札容量（電源等の区分別）" sheetId="7" r:id="rId13"/>
    <sheet name="応札価格一定額以上の応札容量" sheetId="8" r:id="rId14"/>
    <sheet name="FIT電源等の期待容量等" sheetId="15" r:id="rId15"/>
    <sheet name="期待容量と応札容量の関係" sheetId="13" r:id="rId16"/>
    <sheet name="確保している期待容量・分析に基づく期待容量" sheetId="16" r:id="rId17"/>
    <sheet name="卒FIT電源の期待容量と変動電源（アグリゲート）の応札量" sheetId="14" r:id="rId18"/>
    <sheet name="調整機能あり電源の約定容量" sheetId="26" r:id="rId19"/>
    <sheet name="容量拠出金" sheetId="5" r:id="rId20"/>
    <sheet name="需給に対する分析" sheetId="20" r:id="rId21"/>
    <sheet name="想定需要と目標調達量" sheetId="18" r:id="rId22"/>
    <sheet name="応札容量の推移 (全国)" sheetId="29" r:id="rId23"/>
    <sheet name="応札容量の推移（2027年度）" sheetId="32" r:id="rId24"/>
    <sheet name="応札容量の推移（2026年度）" sheetId="30" r:id="rId25"/>
    <sheet name="応札容量の推移（2025年度）" sheetId="19" r:id="rId26"/>
    <sheet name="応札容量の推移（2024年度）" sheetId="31" r:id="rId27"/>
  </sheet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32" l="1"/>
  <c r="A19" i="32"/>
  <c r="A29" i="32"/>
  <c r="A14" i="32"/>
  <c r="A9" i="32"/>
  <c r="A4" i="32"/>
  <c r="A4" i="18"/>
  <c r="A6" i="18" l="1"/>
  <c r="A5" i="18"/>
  <c r="A4" i="5" l="1"/>
  <c r="A3" i="6"/>
  <c r="A7" i="18" l="1"/>
  <c r="A4" i="26"/>
  <c r="A3" i="14"/>
  <c r="A3" i="13"/>
  <c r="A3" i="8"/>
  <c r="A4" i="7"/>
  <c r="A3" i="4"/>
  <c r="A3" i="3"/>
  <c r="A3" i="2"/>
</calcChain>
</file>

<file path=xl/sharedStrings.xml><?xml version="1.0" encoding="utf-8"?>
<sst xmlns="http://schemas.openxmlformats.org/spreadsheetml/2006/main" count="488" uniqueCount="221">
  <si>
    <t>全国</t>
  </si>
  <si>
    <t>－</t>
  </si>
  <si>
    <t>北海道</t>
  </si>
  <si>
    <t>東北</t>
  </si>
  <si>
    <t>東京</t>
  </si>
  <si>
    <t>中部</t>
  </si>
  <si>
    <t>北陸</t>
  </si>
  <si>
    <t>関西</t>
  </si>
  <si>
    <t>中国</t>
  </si>
  <si>
    <t>四国</t>
  </si>
  <si>
    <t>九州</t>
  </si>
  <si>
    <t>エリア</t>
    <phoneticPr fontId="1"/>
  </si>
  <si>
    <t>容量を提供する電源等の区分</t>
  </si>
  <si>
    <t>応札容量(kW)</t>
  </si>
  <si>
    <t>比率(%)</t>
  </si>
  <si>
    <t>安定電源</t>
  </si>
  <si>
    <t>変動電源（単独）</t>
  </si>
  <si>
    <t>変動電源（アグリゲート）</t>
  </si>
  <si>
    <t>発動指令電源</t>
  </si>
  <si>
    <t>計</t>
  </si>
  <si>
    <t>落札容量(kW)</t>
  </si>
  <si>
    <t>落札率(%)</t>
  </si>
  <si>
    <t>―</t>
  </si>
  <si>
    <t>発電方式別の応札容量</t>
    <phoneticPr fontId="1"/>
  </si>
  <si>
    <t>一般水力</t>
  </si>
  <si>
    <t>LNG</t>
  </si>
  <si>
    <t>原子力</t>
  </si>
  <si>
    <t>風力</t>
  </si>
  <si>
    <t>太陽光</t>
  </si>
  <si>
    <t>地熱</t>
  </si>
  <si>
    <t>バイオマス（専焼）</t>
  </si>
  <si>
    <t>廃棄物</t>
  </si>
  <si>
    <t>応札価格の加重平均(円/kW)</t>
  </si>
  <si>
    <t>発電方式の区分</t>
  </si>
  <si>
    <t>石油</t>
  </si>
  <si>
    <t>その他</t>
  </si>
  <si>
    <t>一般送配電事業者</t>
  </si>
  <si>
    <t>件数</t>
  </si>
  <si>
    <t>減少量(kW)</t>
  </si>
  <si>
    <t>登録した期待容量より小さい容量で応札</t>
    <phoneticPr fontId="1"/>
  </si>
  <si>
    <t>期待容量は登録したものの、未応札</t>
    <phoneticPr fontId="1"/>
  </si>
  <si>
    <t>容量(kW)</t>
  </si>
  <si>
    <t>変動電源（アグリゲート）の応札容量</t>
  </si>
  <si>
    <t>対象実需給年度</t>
    <rPh sb="0" eb="2">
      <t>タイショウ</t>
    </rPh>
    <rPh sb="2" eb="3">
      <t>ジツ</t>
    </rPh>
    <rPh sb="3" eb="5">
      <t>ジュキュウ</t>
    </rPh>
    <rPh sb="5" eb="7">
      <t>ネンド</t>
    </rPh>
    <phoneticPr fontId="1"/>
  </si>
  <si>
    <t>対象実需給年度</t>
    <rPh sb="0" eb="2">
      <t>タイショウ</t>
    </rPh>
    <rPh sb="2" eb="3">
      <t>ジツ</t>
    </rPh>
    <rPh sb="3" eb="5">
      <t>ジュキュウ</t>
    </rPh>
    <rPh sb="5" eb="7">
      <t>ネンド</t>
    </rPh>
    <phoneticPr fontId="1"/>
  </si>
  <si>
    <t>合計</t>
    <rPh sb="0" eb="2">
      <t>ゴウケイ</t>
    </rPh>
    <phoneticPr fontId="1"/>
  </si>
  <si>
    <t>※1 揚水：純揚水と混合揚水を合算</t>
    <phoneticPr fontId="1"/>
  </si>
  <si>
    <t>※2 石炭等：石炭とバイオマス混焼を合算</t>
    <phoneticPr fontId="1"/>
  </si>
  <si>
    <t>※3 石油その他：石油・LPG・歴青質混合物・その他ガスを合算</t>
    <phoneticPr fontId="1"/>
  </si>
  <si>
    <r>
      <t>揚水</t>
    </r>
    <r>
      <rPr>
        <vertAlign val="superscript"/>
        <sz val="11"/>
        <color theme="1"/>
        <rFont val="Meiryo UI"/>
        <family val="3"/>
        <charset val="128"/>
      </rPr>
      <t>※1</t>
    </r>
    <phoneticPr fontId="1"/>
  </si>
  <si>
    <r>
      <t>石炭等</t>
    </r>
    <r>
      <rPr>
        <vertAlign val="superscript"/>
        <sz val="11"/>
        <color theme="1"/>
        <rFont val="Meiryo UI"/>
        <family val="3"/>
        <charset val="128"/>
      </rPr>
      <t>※2</t>
    </r>
    <phoneticPr fontId="1"/>
  </si>
  <si>
    <r>
      <t>石油その他</t>
    </r>
    <r>
      <rPr>
        <vertAlign val="superscript"/>
        <sz val="11"/>
        <color theme="1"/>
        <rFont val="Meiryo UI"/>
        <family val="3"/>
        <charset val="128"/>
      </rPr>
      <t>※3</t>
    </r>
    <phoneticPr fontId="1"/>
  </si>
  <si>
    <t>発電方式の区分</t>
    <rPh sb="5" eb="7">
      <t>クブン</t>
    </rPh>
    <phoneticPr fontId="1"/>
  </si>
  <si>
    <t>※2 メインオークション開催前に公表される最新の供給計画における実需給年度（第5年度）のH3需要（離島除き）</t>
    <phoneticPr fontId="1"/>
  </si>
  <si>
    <t>石炭</t>
  </si>
  <si>
    <t>石炭</t>
    <rPh sb="0" eb="2">
      <t>セキタン</t>
    </rPh>
    <phoneticPr fontId="1"/>
  </si>
  <si>
    <t>卒FITの期待容量</t>
    <phoneticPr fontId="1"/>
  </si>
  <si>
    <t>全国</t>
    <rPh sb="0" eb="2">
      <t>ゼンコク</t>
    </rPh>
    <phoneticPr fontId="1"/>
  </si>
  <si>
    <t>※2 経過措置控除後の数値</t>
    <phoneticPr fontId="1"/>
  </si>
  <si>
    <t>FIT電源等の期待容量等</t>
    <phoneticPr fontId="1"/>
  </si>
  <si>
    <t>FIT電源の期待容量</t>
  </si>
  <si>
    <t>太陽光、風力、水力、地熱、バイオマス</t>
  </si>
  <si>
    <t>追加オークションで調達を予定している供給力</t>
  </si>
  <si>
    <t>ブロック</t>
    <phoneticPr fontId="1"/>
  </si>
  <si>
    <t>容量を提供する電源等の区分</t>
    <phoneticPr fontId="1"/>
  </si>
  <si>
    <t>安定電源</t>
    <rPh sb="0" eb="2">
      <t>アンテイ</t>
    </rPh>
    <rPh sb="2" eb="4">
      <t>デンゲン</t>
    </rPh>
    <phoneticPr fontId="1"/>
  </si>
  <si>
    <t>変動電源（単独）</t>
    <rPh sb="0" eb="2">
      <t>ヘンドウ</t>
    </rPh>
    <rPh sb="2" eb="4">
      <t>デンゲン</t>
    </rPh>
    <rPh sb="5" eb="7">
      <t>タンドク</t>
    </rPh>
    <phoneticPr fontId="1"/>
  </si>
  <si>
    <t>発動指令電源</t>
    <rPh sb="0" eb="2">
      <t>ハツドウ</t>
    </rPh>
    <rPh sb="2" eb="4">
      <t>シレイ</t>
    </rPh>
    <rPh sb="4" eb="6">
      <t>デンゲン</t>
    </rPh>
    <phoneticPr fontId="1"/>
  </si>
  <si>
    <t>想定需要と目標調達量</t>
    <phoneticPr fontId="1"/>
  </si>
  <si>
    <t>メインオークション</t>
  </si>
  <si>
    <t>目標調達量(万kW)</t>
  </si>
  <si>
    <t>全国の約定処理の段階における価格(円/kW)</t>
  </si>
  <si>
    <t>エリア</t>
  </si>
  <si>
    <t>エリア毎の契約締結総容量(kW)</t>
  </si>
  <si>
    <t>約定価格(円/kW)</t>
  </si>
  <si>
    <t>九州</t>
    <rPh sb="0" eb="2">
      <t>キュウシュウ</t>
    </rPh>
    <phoneticPr fontId="1"/>
  </si>
  <si>
    <t>応札価格</t>
  </si>
  <si>
    <t>確保している期待容量（電源）</t>
  </si>
  <si>
    <t>確保している期待容量（需要家）</t>
  </si>
  <si>
    <t>区分</t>
  </si>
  <si>
    <t>期待容量(kW)</t>
  </si>
  <si>
    <t>発電方式</t>
  </si>
  <si>
    <t>＜経年別＞</t>
  </si>
  <si>
    <t>40年以上</t>
  </si>
  <si>
    <t>40年未満</t>
  </si>
  <si>
    <t>落札容量の内訳（経年別）</t>
    <phoneticPr fontId="1"/>
  </si>
  <si>
    <t>※２経過措置控除後の数値</t>
    <phoneticPr fontId="1"/>
  </si>
  <si>
    <t xml:space="preserve"> 落札されなかった電源の応札容量（発電方式別）</t>
    <phoneticPr fontId="1"/>
  </si>
  <si>
    <t>石炭とバイオマスの混焼を行うFIT電源の供給力（FIT制度の適用を想定して応札しなかった電源、および応札した結果で非落札となった電源について応札後に織込む）</t>
    <phoneticPr fontId="1"/>
  </si>
  <si>
    <t>（参考）</t>
  </si>
  <si>
    <t>全国および各エリアの供給信頼度</t>
  </si>
  <si>
    <t>応札容量・落札容量・落札率</t>
  </si>
  <si>
    <t>④Net CONE超</t>
  </si>
  <si>
    <t>③Net CONE×50%超～Net CONE以下</t>
  </si>
  <si>
    <t>①ゼロ円</t>
  </si>
  <si>
    <t>②ゼロ円超～Net CONE×50%以下</t>
    <phoneticPr fontId="1"/>
  </si>
  <si>
    <t>変動電源（単独）</t>
    <phoneticPr fontId="1"/>
  </si>
  <si>
    <t>変動電源（ｱｸﾞﾘｹﾞｰﾄ）</t>
    <phoneticPr fontId="1"/>
  </si>
  <si>
    <r>
      <t>契約締結総容量</t>
    </r>
    <r>
      <rPr>
        <vertAlign val="superscript"/>
        <sz val="11"/>
        <color theme="1"/>
        <rFont val="Meiryo UI"/>
        <family val="3"/>
        <charset val="128"/>
      </rPr>
      <t>※1</t>
    </r>
    <r>
      <rPr>
        <sz val="11"/>
        <color theme="1"/>
        <rFont val="Meiryo UI"/>
        <family val="3"/>
        <charset val="128"/>
      </rPr>
      <t>(kW)</t>
    </r>
    <phoneticPr fontId="1"/>
  </si>
  <si>
    <r>
      <t>エリアプライス</t>
    </r>
    <r>
      <rPr>
        <vertAlign val="superscript"/>
        <sz val="11"/>
        <color theme="1"/>
        <rFont val="Meiryo UI"/>
        <family val="3"/>
        <charset val="128"/>
      </rPr>
      <t>※１</t>
    </r>
    <r>
      <rPr>
        <sz val="11"/>
        <color theme="1"/>
        <rFont val="Meiryo UI"/>
        <family val="3"/>
        <charset val="128"/>
      </rPr>
      <t>(円/kW)</t>
    </r>
    <phoneticPr fontId="1"/>
  </si>
  <si>
    <t>調整機能あり</t>
  </si>
  <si>
    <t>全国</t>
    <rPh sb="0" eb="2">
      <t>ゼンコク</t>
    </rPh>
    <phoneticPr fontId="1"/>
  </si>
  <si>
    <r>
      <t>調達量</t>
    </r>
    <r>
      <rPr>
        <vertAlign val="superscript"/>
        <sz val="11"/>
        <color theme="1"/>
        <rFont val="Meiryo UI"/>
        <family val="3"/>
        <charset val="128"/>
      </rPr>
      <t>※1</t>
    </r>
    <r>
      <rPr>
        <sz val="11"/>
        <color theme="1"/>
        <rFont val="Meiryo UI"/>
        <family val="3"/>
        <charset val="128"/>
      </rPr>
      <t>(kW)</t>
    </r>
    <phoneticPr fontId="1"/>
  </si>
  <si>
    <t>容量拠出金（試算）</t>
    <rPh sb="6" eb="8">
      <t>シサン</t>
    </rPh>
    <phoneticPr fontId="1"/>
  </si>
  <si>
    <t>全国の結果</t>
  </si>
  <si>
    <t>エリア毎の結果</t>
  </si>
  <si>
    <t>全国H3需要に対する再エネ供給力の増減</t>
    <phoneticPr fontId="1"/>
  </si>
  <si>
    <t>需給に対する分析</t>
    <phoneticPr fontId="1"/>
  </si>
  <si>
    <t>エリア毎の結果（マルチプライスでの約定分を除く）</t>
    <phoneticPr fontId="1"/>
  </si>
  <si>
    <t>エリア毎のマルチプライスでの結果</t>
    <phoneticPr fontId="1"/>
  </si>
  <si>
    <t>経年</t>
    <rPh sb="0" eb="2">
      <t>ケイネン</t>
    </rPh>
    <phoneticPr fontId="1"/>
  </si>
  <si>
    <t>応札価格の加重平均</t>
    <phoneticPr fontId="1"/>
  </si>
  <si>
    <t>応札価格帯ごとの応札容量（電源等の区分別）</t>
    <phoneticPr fontId="1"/>
  </si>
  <si>
    <r>
      <t>応札価格一定額</t>
    </r>
    <r>
      <rPr>
        <vertAlign val="superscript"/>
        <sz val="11"/>
        <color theme="1"/>
        <rFont val="Meiryo UI"/>
        <family val="3"/>
        <charset val="128"/>
      </rPr>
      <t>※</t>
    </r>
    <r>
      <rPr>
        <sz val="11"/>
        <color theme="1"/>
        <rFont val="Meiryo UI"/>
        <family val="3"/>
        <charset val="128"/>
      </rPr>
      <t>以上の応札容量</t>
    </r>
    <phoneticPr fontId="1"/>
  </si>
  <si>
    <t>電源等の区分別の応札容量(kW)</t>
    <phoneticPr fontId="1"/>
  </si>
  <si>
    <t>比率(%)</t>
    <rPh sb="0" eb="2">
      <t>ヒリツ</t>
    </rPh>
    <phoneticPr fontId="1"/>
  </si>
  <si>
    <t>比率(%)</t>
    <phoneticPr fontId="1"/>
  </si>
  <si>
    <t>応札容量(kW)</t>
    <phoneticPr fontId="1"/>
  </si>
  <si>
    <t>期待容量／供給力(kW)</t>
    <phoneticPr fontId="1"/>
  </si>
  <si>
    <t>電源の約定容量(kW)</t>
    <phoneticPr fontId="1"/>
  </si>
  <si>
    <t>（内）LNG(kW)</t>
    <phoneticPr fontId="1"/>
  </si>
  <si>
    <t>（内）揚水(kW)</t>
    <phoneticPr fontId="1"/>
  </si>
  <si>
    <t>容量拠出金(円)</t>
    <phoneticPr fontId="1"/>
  </si>
  <si>
    <t>対象実需給年度</t>
    <rPh sb="0" eb="7">
      <t>タイショウジツジュキュウネンド</t>
    </rPh>
    <phoneticPr fontId="1"/>
  </si>
  <si>
    <t>※1 メインオークション開催前に公表される最新の供給計画における実需給年度（第5年度）のH3需要（離島除き）</t>
    <phoneticPr fontId="1"/>
  </si>
  <si>
    <t>変動電源（アグリゲート）</t>
    <rPh sb="0" eb="2">
      <t>ヘンドウ</t>
    </rPh>
    <rPh sb="2" eb="4">
      <t>デンゲン</t>
    </rPh>
    <phoneticPr fontId="1"/>
  </si>
  <si>
    <t>応札容量(kW)</t>
    <rPh sb="0" eb="2">
      <t>オウサツ</t>
    </rPh>
    <rPh sb="2" eb="4">
      <t>ヨウリョウ</t>
    </rPh>
    <phoneticPr fontId="1"/>
  </si>
  <si>
    <t>※2</t>
  </si>
  <si>
    <t>※1 経過措置控除後の数値</t>
  </si>
  <si>
    <t>※2 電源の特定のおそれがあるため記載しない</t>
  </si>
  <si>
    <t>※2 電源特定のおそれがあるため記載しない</t>
  </si>
  <si>
    <t>北海道エリア</t>
    <rPh sb="0" eb="3">
      <t>ホッカイドウ</t>
    </rPh>
    <phoneticPr fontId="1"/>
  </si>
  <si>
    <t>東北エリア</t>
    <rPh sb="0" eb="2">
      <t>トウホク</t>
    </rPh>
    <phoneticPr fontId="1"/>
  </si>
  <si>
    <t>東京エリア</t>
    <rPh sb="0" eb="2">
      <t>トウキョウ</t>
    </rPh>
    <phoneticPr fontId="1"/>
  </si>
  <si>
    <t>九州エリア</t>
    <rPh sb="0" eb="2">
      <t>キュウシュウ</t>
    </rPh>
    <phoneticPr fontId="1"/>
  </si>
  <si>
    <t>小売電気事業者</t>
    <phoneticPr fontId="1"/>
  </si>
  <si>
    <r>
      <t>エリア毎の契約締結総額</t>
    </r>
    <r>
      <rPr>
        <vertAlign val="superscript"/>
        <sz val="11"/>
        <rFont val="Meiryo UI"/>
        <family val="3"/>
        <charset val="128"/>
      </rPr>
      <t xml:space="preserve">※1
</t>
    </r>
    <r>
      <rPr>
        <sz val="11"/>
        <rFont val="Meiryo UI"/>
        <family val="3"/>
        <charset val="128"/>
      </rPr>
      <t>(円)</t>
    </r>
    <phoneticPr fontId="1"/>
  </si>
  <si>
    <r>
      <t>供給信頼度</t>
    </r>
    <r>
      <rPr>
        <vertAlign val="superscript"/>
        <sz val="11"/>
        <rFont val="Meiryo UI"/>
        <family val="3"/>
        <charset val="128"/>
      </rPr>
      <t>※1</t>
    </r>
    <r>
      <rPr>
        <sz val="11"/>
        <rFont val="Meiryo UI"/>
        <family val="3"/>
        <charset val="128"/>
      </rPr>
      <t xml:space="preserve">
(kWh/kW・年)</t>
    </r>
    <phoneticPr fontId="1"/>
  </si>
  <si>
    <r>
      <t>（参考）
想定需要</t>
    </r>
    <r>
      <rPr>
        <vertAlign val="superscript"/>
        <sz val="11"/>
        <rFont val="Meiryo UI"/>
        <family val="3"/>
        <charset val="128"/>
      </rPr>
      <t>※2</t>
    </r>
    <r>
      <rPr>
        <sz val="11"/>
        <rFont val="Meiryo UI"/>
        <family val="3"/>
        <charset val="128"/>
      </rPr>
      <t>(kW)</t>
    </r>
    <phoneticPr fontId="1"/>
  </si>
  <si>
    <r>
      <t>（参考）
調達量</t>
    </r>
    <r>
      <rPr>
        <vertAlign val="superscript"/>
        <sz val="11"/>
        <rFont val="Meiryo UI"/>
        <family val="3"/>
        <charset val="128"/>
      </rPr>
      <t>※３</t>
    </r>
    <r>
      <rPr>
        <sz val="11"/>
        <rFont val="Meiryo UI"/>
        <family val="3"/>
        <charset val="128"/>
      </rPr>
      <t>(kW)</t>
    </r>
    <phoneticPr fontId="1"/>
  </si>
  <si>
    <r>
      <t>想定需要</t>
    </r>
    <r>
      <rPr>
        <vertAlign val="superscript"/>
        <sz val="11"/>
        <rFont val="Meiryo UI"/>
        <family val="3"/>
        <charset val="128"/>
      </rPr>
      <t>※1</t>
    </r>
    <r>
      <rPr>
        <sz val="11"/>
        <rFont val="Meiryo UI"/>
        <family val="3"/>
        <charset val="128"/>
      </rPr>
      <t>(万kW)</t>
    </r>
    <phoneticPr fontId="1"/>
  </si>
  <si>
    <r>
      <t>契約締結総額</t>
    </r>
    <r>
      <rPr>
        <vertAlign val="superscript"/>
        <sz val="11"/>
        <color theme="1"/>
        <rFont val="Meiryo UI"/>
        <family val="3"/>
        <charset val="128"/>
      </rPr>
      <t>※2</t>
    </r>
    <r>
      <rPr>
        <sz val="11"/>
        <color theme="1"/>
        <rFont val="Meiryo UI"/>
        <family val="3"/>
        <charset val="128"/>
      </rPr>
      <t>(円)</t>
    </r>
    <phoneticPr fontId="1"/>
  </si>
  <si>
    <r>
      <t>エリア毎の契約締結総額</t>
    </r>
    <r>
      <rPr>
        <vertAlign val="superscript"/>
        <sz val="11"/>
        <color theme="1"/>
        <rFont val="Meiryo UI"/>
        <family val="3"/>
        <charset val="128"/>
      </rPr>
      <t>※２</t>
    </r>
    <r>
      <rPr>
        <sz val="11"/>
        <color theme="1"/>
        <rFont val="Meiryo UI"/>
        <family val="3"/>
        <charset val="128"/>
      </rPr>
      <t>(円)</t>
    </r>
    <phoneticPr fontId="1"/>
  </si>
  <si>
    <r>
      <t>エリア毎の契約締結総額</t>
    </r>
    <r>
      <rPr>
        <vertAlign val="superscript"/>
        <sz val="11"/>
        <color theme="1"/>
        <rFont val="Meiryo UI"/>
        <family val="3"/>
        <charset val="128"/>
      </rPr>
      <t xml:space="preserve">※1
</t>
    </r>
    <r>
      <rPr>
        <sz val="11"/>
        <color theme="1"/>
        <rFont val="Meiryo UI"/>
        <family val="3"/>
        <charset val="128"/>
      </rPr>
      <t>(円)</t>
    </r>
    <phoneticPr fontId="1"/>
  </si>
  <si>
    <t>※1 供給信頼度は四捨五入により表記上、ゼロになる場合があるが、実際には停電量（kWh/年）が発生している</t>
    <phoneticPr fontId="1"/>
  </si>
  <si>
    <t>容量を提供する電源等の区分別の応札容量詳細</t>
    <phoneticPr fontId="1"/>
  </si>
  <si>
    <r>
      <t>応札容量</t>
    </r>
    <r>
      <rPr>
        <vertAlign val="superscript"/>
        <sz val="11"/>
        <rFont val="Meiryo UI"/>
        <family val="3"/>
        <charset val="128"/>
      </rPr>
      <t>※</t>
    </r>
    <r>
      <rPr>
        <sz val="11"/>
        <rFont val="Meiryo UI"/>
        <family val="3"/>
        <charset val="128"/>
      </rPr>
      <t>(kW)</t>
    </r>
    <phoneticPr fontId="1"/>
  </si>
  <si>
    <t>※ 発動指令電源の応札容量は調整係数反映後の容量で集計</t>
    <phoneticPr fontId="1"/>
  </si>
  <si>
    <t>応札容量(kW)</t>
    <phoneticPr fontId="1"/>
  </si>
  <si>
    <t>落札されなかった電源の応札容量（経年別）</t>
    <phoneticPr fontId="1"/>
  </si>
  <si>
    <t>落札されなかった電源の応札容量（発電方式別）</t>
    <rPh sb="16" eb="18">
      <t>ハツデン</t>
    </rPh>
    <rPh sb="18" eb="20">
      <t>ホウシキ</t>
    </rPh>
    <phoneticPr fontId="1"/>
  </si>
  <si>
    <r>
      <t>応札価格帯</t>
    </r>
    <r>
      <rPr>
        <vertAlign val="superscript"/>
        <sz val="11"/>
        <rFont val="Meiryo UI"/>
        <family val="3"/>
        <charset val="128"/>
      </rPr>
      <t>※1</t>
    </r>
    <phoneticPr fontId="1"/>
  </si>
  <si>
    <t>※2 3者未満のデータとなるため記載しない。</t>
    <phoneticPr fontId="1"/>
  </si>
  <si>
    <t>※3 発動指令電源の応札容量は調整係数反映後の容量で集計</t>
    <phoneticPr fontId="1"/>
  </si>
  <si>
    <r>
      <t>発動指令電源</t>
    </r>
    <r>
      <rPr>
        <vertAlign val="superscript"/>
        <sz val="11"/>
        <rFont val="Meiryo UI"/>
        <family val="3"/>
        <charset val="128"/>
      </rPr>
      <t>※3</t>
    </r>
    <phoneticPr fontId="1"/>
  </si>
  <si>
    <t>期待容量と応札容量の関係（件数および減少量）</t>
    <rPh sb="13" eb="15">
      <t>ケンスウ</t>
    </rPh>
    <rPh sb="18" eb="21">
      <t>ゲンショウリョウ</t>
    </rPh>
    <phoneticPr fontId="1"/>
  </si>
  <si>
    <t>需要曲線と供給曲線（FIT電源等の期待容量等）</t>
    <phoneticPr fontId="1"/>
  </si>
  <si>
    <r>
      <t>H3需要想定</t>
    </r>
    <r>
      <rPr>
        <vertAlign val="superscript"/>
        <sz val="11"/>
        <rFont val="Meiryo UI"/>
        <family val="3"/>
        <charset val="128"/>
      </rPr>
      <t>※</t>
    </r>
    <r>
      <rPr>
        <sz val="11"/>
        <rFont val="Meiryo UI"/>
        <family val="3"/>
        <charset val="128"/>
      </rPr>
      <t>(kW)</t>
    </r>
    <phoneticPr fontId="1"/>
  </si>
  <si>
    <t>※ メインオークション開催前に公表される最新の供給計画における実需給年度（第5年度）のH3需要（離島除き）</t>
    <phoneticPr fontId="1"/>
  </si>
  <si>
    <t>－1.0％（－159万kW）</t>
    <phoneticPr fontId="1"/>
  </si>
  <si>
    <t>－2.0％（－318万kW）</t>
    <phoneticPr fontId="1"/>
  </si>
  <si>
    <t>＋1.0％（＋159万kW）</t>
    <phoneticPr fontId="1"/>
  </si>
  <si>
    <t>＋2.0％（＋318万kW）</t>
    <phoneticPr fontId="1"/>
  </si>
  <si>
    <t>応札容量の推移</t>
    <rPh sb="5" eb="7">
      <t>スイイ</t>
    </rPh>
    <phoneticPr fontId="1"/>
  </si>
  <si>
    <t>計</t>
    <rPh sb="0" eb="1">
      <t>ケイ</t>
    </rPh>
    <phoneticPr fontId="1"/>
  </si>
  <si>
    <t>2026年度（kW）</t>
  </si>
  <si>
    <t>2025年度（kW）</t>
  </si>
  <si>
    <t>2024年度（kW）</t>
  </si>
  <si>
    <t>※ 年度は対象実需給年度を示す</t>
  </si>
  <si>
    <t>エリアプライス別の応札容量（対象実需給年度:2026年度）</t>
    <phoneticPr fontId="1"/>
  </si>
  <si>
    <t>エリアプライス別の応札容量（対象実需給年度:2025年度）</t>
    <phoneticPr fontId="1"/>
  </si>
  <si>
    <t>北海道エリア</t>
    <phoneticPr fontId="1"/>
  </si>
  <si>
    <t>北海道・九州エリア以外</t>
    <phoneticPr fontId="1"/>
  </si>
  <si>
    <t>九州エリア</t>
    <phoneticPr fontId="1"/>
  </si>
  <si>
    <t>エリアプライス別の応札容量（対象実需給年度:2024年度）</t>
    <phoneticPr fontId="1"/>
  </si>
  <si>
    <t>九州エリア以外</t>
    <phoneticPr fontId="1"/>
  </si>
  <si>
    <t>※1 FIT電源等の期待容量等（全国計で27,057,601kW）を含む調達量は194,505,066kW</t>
    <phoneticPr fontId="1"/>
  </si>
  <si>
    <t>※１九州エリアはマルチプライスでの約定あり</t>
    <rPh sb="2" eb="4">
      <t>キュウシュウ</t>
    </rPh>
    <phoneticPr fontId="1"/>
  </si>
  <si>
    <t>※3 FIT電源等の期待容量等（全国計で27,057,601kW）を含む</t>
    <phoneticPr fontId="1"/>
  </si>
  <si>
    <t>北陸/関西/中国/四国エリア</t>
    <phoneticPr fontId="1"/>
  </si>
  <si>
    <t>中部エリア</t>
    <rPh sb="0" eb="2">
      <t>チュウブ</t>
    </rPh>
    <phoneticPr fontId="1"/>
  </si>
  <si>
    <t>蓄電池</t>
  </si>
  <si>
    <r>
      <t>蓄電池</t>
    </r>
    <r>
      <rPr>
        <vertAlign val="superscript"/>
        <sz val="11"/>
        <color theme="1"/>
        <rFont val="Meiryo UI"/>
        <family val="3"/>
        <charset val="128"/>
      </rPr>
      <t>※4</t>
    </r>
    <rPh sb="0" eb="3">
      <t>チクデンチ</t>
    </rPh>
    <phoneticPr fontId="1"/>
  </si>
  <si>
    <r>
      <t>その他再生可能エネルギー</t>
    </r>
    <r>
      <rPr>
        <vertAlign val="superscript"/>
        <sz val="11"/>
        <color theme="1"/>
        <rFont val="Meiryo UI"/>
        <family val="3"/>
        <charset val="128"/>
      </rPr>
      <t>※5</t>
    </r>
    <phoneticPr fontId="1"/>
  </si>
  <si>
    <t>※5 その他再生可能エネルギー：太陽光・風力・地熱・バイオマス専焼・廃棄物を合算</t>
    <phoneticPr fontId="1"/>
  </si>
  <si>
    <t>※4 安定電源で蓄電池と登録されたものを集計</t>
    <phoneticPr fontId="1"/>
  </si>
  <si>
    <t>中部エリア</t>
    <phoneticPr fontId="1"/>
  </si>
  <si>
    <t>&lt;※2&gt;</t>
    <phoneticPr fontId="1"/>
  </si>
  <si>
    <t>※1 Net CONEは9,769円/kW</t>
    <phoneticPr fontId="1"/>
  </si>
  <si>
    <t>揚水(純揚水)</t>
    <phoneticPr fontId="1"/>
  </si>
  <si>
    <t>※応札価格が9,769円/kW以上の応札容量詳細</t>
    <phoneticPr fontId="1"/>
  </si>
  <si>
    <t>容量市場外の見込み供給力控除量</t>
    <phoneticPr fontId="1"/>
  </si>
  <si>
    <t>各期待容量を提供するのに確保済もしくは確保予定のリソースごとの割合</t>
    <phoneticPr fontId="1"/>
  </si>
  <si>
    <t>区分</t>
    <rPh sb="0" eb="2">
      <t>クブン</t>
    </rPh>
    <phoneticPr fontId="1"/>
  </si>
  <si>
    <t>リソースの種類[%]</t>
  </si>
  <si>
    <t>自家発</t>
  </si>
  <si>
    <t>DR</t>
  </si>
  <si>
    <t>小規模電源</t>
    <phoneticPr fontId="1"/>
  </si>
  <si>
    <t>燃料電池</t>
    <phoneticPr fontId="1"/>
  </si>
  <si>
    <t>一地点複数</t>
    <phoneticPr fontId="1"/>
  </si>
  <si>
    <t>卒FIT電源の期待容量と変動電源（アグリゲート）の応札量</t>
    <phoneticPr fontId="1"/>
  </si>
  <si>
    <t>調整機能あり電源の約定容量</t>
    <phoneticPr fontId="1"/>
  </si>
  <si>
    <t>※1 FIT電源等の期待容量等（全国計で27,057,601kW）を含む</t>
    <phoneticPr fontId="1"/>
  </si>
  <si>
    <t>16,167
※不実施</t>
    <phoneticPr fontId="1"/>
  </si>
  <si>
    <t>18,053
※不実施</t>
    <phoneticPr fontId="1"/>
  </si>
  <si>
    <t>2027年度（kW）</t>
    <phoneticPr fontId="1"/>
  </si>
  <si>
    <t>※ 2026年度以降において、発動指令電源の応札容量は調整係数反映後の容量で集計</t>
    <rPh sb="8" eb="10">
      <t>イコウ</t>
    </rPh>
    <phoneticPr fontId="1"/>
  </si>
  <si>
    <t>エリアプライス別の応札容量（対象実需給年度:2027年度）</t>
    <phoneticPr fontId="1"/>
  </si>
  <si>
    <t>北海道エリア</t>
    <rPh sb="0" eb="3">
      <t>ホッカイドウ</t>
    </rPh>
    <phoneticPr fontId="1"/>
  </si>
  <si>
    <t>東北エリア</t>
    <rPh sb="0" eb="2">
      <t>トウホク</t>
    </rPh>
    <phoneticPr fontId="1"/>
  </si>
  <si>
    <t>東京エリア</t>
    <rPh sb="0" eb="2">
      <t>トウキョウ</t>
    </rPh>
    <phoneticPr fontId="1"/>
  </si>
  <si>
    <t>中部/北陸/関西/中国/四国エリア</t>
    <phoneticPr fontId="1"/>
  </si>
  <si>
    <t>九州エリア</t>
    <rPh sb="0" eb="2">
      <t>キュウシュウ</t>
    </rPh>
    <phoneticPr fontId="1"/>
  </si>
  <si>
    <t>発動指令電源における確保している期待容量・分析に基づく確保予定の期待容量</t>
    <rPh sb="27" eb="31">
      <t>カクホヨテイ</t>
    </rPh>
    <phoneticPr fontId="1"/>
  </si>
  <si>
    <t>分析に基づく確保予定の期待容量（電源）</t>
    <rPh sb="6" eb="10">
      <t>カクホヨテイ</t>
    </rPh>
    <phoneticPr fontId="1"/>
  </si>
  <si>
    <t>分析に基づく確保予定の期待容量（需要家）</t>
    <phoneticPr fontId="1"/>
  </si>
  <si>
    <t>分析に基づく確保予定の期待容量（電源）</t>
    <phoneticPr fontId="1"/>
  </si>
  <si>
    <t>※2 追加オークション開催前に公表される最新の供給計画における実需給年度（第2年度）のH3需要（離島除き）</t>
    <rPh sb="3" eb="5">
      <t>ツイカ</t>
    </rPh>
    <rPh sb="11" eb="13">
      <t>カイサイ</t>
    </rPh>
    <rPh sb="13" eb="14">
      <t>マエ</t>
    </rPh>
    <rPh sb="15" eb="17">
      <t>コウヒョウ</t>
    </rPh>
    <rPh sb="20" eb="22">
      <t>サイシン</t>
    </rPh>
    <rPh sb="23" eb="25">
      <t>キョウキュウ</t>
    </rPh>
    <rPh sb="25" eb="27">
      <t>ケイカク</t>
    </rPh>
    <rPh sb="31" eb="32">
      <t>ジツ</t>
    </rPh>
    <rPh sb="32" eb="34">
      <t>ジュキュウ</t>
    </rPh>
    <rPh sb="34" eb="36">
      <t>ネンド</t>
    </rPh>
    <rPh sb="37" eb="38">
      <t>ダイ</t>
    </rPh>
    <rPh sb="39" eb="41">
      <t>ネンド</t>
    </rPh>
    <rPh sb="45" eb="47">
      <t>ジュヨウ</t>
    </rPh>
    <rPh sb="48" eb="50">
      <t>リトウ</t>
    </rPh>
    <rPh sb="50" eb="51">
      <t>ノゾ</t>
    </rPh>
    <phoneticPr fontId="1"/>
  </si>
  <si>
    <t>追加オークション</t>
    <phoneticPr fontId="1"/>
  </si>
  <si>
    <r>
      <t>想定需要</t>
    </r>
    <r>
      <rPr>
        <vertAlign val="superscript"/>
        <sz val="11"/>
        <rFont val="Meiryo UI"/>
        <family val="3"/>
        <charset val="128"/>
      </rPr>
      <t>※2</t>
    </r>
    <r>
      <rPr>
        <sz val="11"/>
        <rFont val="Meiryo UI"/>
        <family val="3"/>
        <charset val="128"/>
      </rPr>
      <t>(万kW)</t>
    </r>
    <phoneticPr fontId="1"/>
  </si>
  <si>
    <t>＜全国（対象実需給年度：2027～2024年度）＞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</si>
</sst>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0"/>
    <numFmt numFmtId="179" formatCode="0.000_ "/>
    <numFmt numFmtId="180" formatCode="0.0_ "/>
  </numFmts>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vertAlign val="superscript"/>
      <sz val="11"/>
      <color theme="1"/>
      <name val="Meiryo UI"/>
      <family val="3"/>
      <charset val="128"/>
    </font>
    <font>
      <sz val="11"/>
      <color theme="1"/>
      <name val="游ゴシック"/>
      <family val="2"/>
      <charset val="128"/>
      <scheme val="minor"/>
    </font>
    <font>
      <sz val="10"/>
      <color theme="1"/>
      <name val="Meiryo UI"/>
      <family val="3"/>
      <charset val="128"/>
    </font>
    <font>
      <sz val="10"/>
      <color theme="1"/>
      <name val="Meiryo UI"/>
      <family val="2"/>
      <charset val="128"/>
    </font>
    <font>
      <sz val="11"/>
      <name val="ＭＳ Ｐゴシック"/>
      <family val="3"/>
      <charset val="128"/>
    </font>
    <font>
      <sz val="11"/>
      <color rgb="FFFF0000"/>
      <name val="Meiryo UI"/>
      <family val="3"/>
      <charset val="128"/>
    </font>
    <font>
      <sz val="10.5"/>
      <color rgb="FF000000"/>
      <name val="Meiryo UI"/>
      <family val="3"/>
      <charset val="128"/>
    </font>
    <font>
      <sz val="11"/>
      <name val="游ゴシック"/>
      <family val="2"/>
      <charset val="128"/>
      <scheme val="minor"/>
    </font>
    <font>
      <sz val="11"/>
      <name val="Meiryo UI"/>
      <family val="3"/>
    </font>
    <font>
      <vertAlign val="superscript"/>
      <sz val="11"/>
      <name val="Meiryo UI"/>
      <family val="3"/>
      <charset val="128"/>
    </font>
    <font>
      <sz val="10.5"/>
      <name val="Meiryo UI"/>
      <family val="3"/>
      <charset val="128"/>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8" fillId="0" borderId="0">
      <alignment vertical="center"/>
    </xf>
    <xf numFmtId="6" fontId="5" fillId="0" borderId="0" applyFont="0" applyFill="0" applyBorder="0" applyAlignment="0" applyProtection="0">
      <alignment vertical="center"/>
    </xf>
    <xf numFmtId="0" fontId="7" fillId="0" borderId="0">
      <alignment vertical="center"/>
    </xf>
  </cellStyleXfs>
  <cellXfs count="153">
    <xf numFmtId="0" fontId="0" fillId="0" borderId="0" xfId="0">
      <alignment vertical="center"/>
    </xf>
    <xf numFmtId="0" fontId="2" fillId="0" borderId="0" xfId="0" applyFont="1">
      <alignment vertical="center"/>
    </xf>
    <xf numFmtId="3" fontId="2" fillId="0" borderId="1" xfId="0" applyNumberFormat="1" applyFont="1" applyBorder="1" applyAlignment="1">
      <alignment horizontal="right" vertical="center"/>
    </xf>
    <xf numFmtId="0" fontId="2" fillId="0" borderId="1" xfId="0" applyFont="1" applyBorder="1">
      <alignment vertical="center"/>
    </xf>
    <xf numFmtId="3" fontId="2" fillId="0" borderId="1" xfId="0" applyNumberFormat="1" applyFont="1" applyBorder="1">
      <alignment vertical="center"/>
    </xf>
    <xf numFmtId="0" fontId="2" fillId="0" borderId="1" xfId="0"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176" fontId="3" fillId="0" borderId="1" xfId="0" applyNumberFormat="1" applyFont="1" applyBorder="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9" xfId="0" applyFont="1" applyFill="1" applyBorder="1" applyAlignment="1">
      <alignment horizontal="center" vertical="center"/>
    </xf>
    <xf numFmtId="0" fontId="2" fillId="2" borderId="9" xfId="0" applyFont="1" applyFill="1" applyBorder="1">
      <alignment vertical="center"/>
    </xf>
    <xf numFmtId="0" fontId="0" fillId="0" borderId="0" xfId="0">
      <alignment vertical="center"/>
    </xf>
    <xf numFmtId="0" fontId="0" fillId="0" borderId="0" xfId="0" applyBorder="1">
      <alignment vertical="center"/>
    </xf>
    <xf numFmtId="0" fontId="2" fillId="0" borderId="0" xfId="0" applyFont="1">
      <alignment vertical="center"/>
    </xf>
    <xf numFmtId="0" fontId="2" fillId="0" borderId="1" xfId="0" applyFont="1" applyBorder="1">
      <alignment vertical="center"/>
    </xf>
    <xf numFmtId="9" fontId="2" fillId="0" borderId="0" xfId="2" applyFont="1">
      <alignment vertical="center"/>
    </xf>
    <xf numFmtId="178" fontId="2" fillId="0" borderId="1" xfId="0" applyNumberFormat="1" applyFont="1" applyBorder="1">
      <alignment vertical="center"/>
    </xf>
    <xf numFmtId="178" fontId="2" fillId="0" borderId="0" xfId="0" applyNumberFormat="1" applyFont="1">
      <alignment vertical="center"/>
    </xf>
    <xf numFmtId="38" fontId="2" fillId="2" borderId="1" xfId="1" applyFont="1" applyFill="1" applyBorder="1" applyAlignment="1">
      <alignment horizontal="center" vertical="center" wrapText="1"/>
    </xf>
    <xf numFmtId="38" fontId="2" fillId="0" borderId="1" xfId="1" applyFont="1" applyFill="1" applyBorder="1" applyAlignment="1">
      <alignment vertical="center"/>
    </xf>
    <xf numFmtId="38" fontId="2" fillId="0" borderId="0" xfId="1"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2" borderId="1" xfId="0" applyFont="1" applyFill="1" applyBorder="1" applyAlignment="1">
      <alignment horizontal="center" vertical="center" wrapText="1"/>
    </xf>
    <xf numFmtId="3" fontId="6" fillId="0" borderId="0" xfId="0" applyNumberFormat="1" applyFont="1">
      <alignment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3" fillId="0" borderId="0" xfId="0" applyFont="1">
      <alignment vertical="center"/>
    </xf>
    <xf numFmtId="0" fontId="2"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11" fillId="0" borderId="0" xfId="0" applyFont="1">
      <alignment vertical="center"/>
    </xf>
    <xf numFmtId="38" fontId="3" fillId="2" borderId="1" xfId="1"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Fill="1">
      <alignment vertical="center"/>
    </xf>
    <xf numFmtId="0" fontId="12" fillId="0" borderId="0" xfId="0" applyFont="1">
      <alignment vertical="center"/>
    </xf>
    <xf numFmtId="0" fontId="2" fillId="2" borderId="8" xfId="0" applyFont="1" applyFill="1" applyBorder="1" applyAlignment="1">
      <alignment horizontal="center" vertical="center"/>
    </xf>
    <xf numFmtId="3" fontId="2" fillId="2" borderId="1" xfId="0" applyNumberFormat="1" applyFont="1" applyFill="1" applyBorder="1">
      <alignment vertical="center"/>
    </xf>
    <xf numFmtId="176" fontId="2" fillId="0" borderId="1" xfId="0" applyNumberFormat="1" applyFont="1" applyBorder="1">
      <alignment vertical="center"/>
    </xf>
    <xf numFmtId="0" fontId="10" fillId="0" borderId="3" xfId="0" applyFont="1" applyBorder="1">
      <alignment vertical="center"/>
    </xf>
    <xf numFmtId="0" fontId="3" fillId="2" borderId="4" xfId="0" applyFont="1" applyFill="1" applyBorder="1" applyAlignment="1">
      <alignment vertical="center"/>
    </xf>
    <xf numFmtId="0" fontId="2" fillId="0" borderId="0" xfId="0" applyFont="1" applyFill="1" applyBorder="1">
      <alignment vertical="center"/>
    </xf>
    <xf numFmtId="0" fontId="9" fillId="0" borderId="0" xfId="0" applyFont="1">
      <alignment vertical="center"/>
    </xf>
    <xf numFmtId="38" fontId="9" fillId="0" borderId="1" xfId="1" applyFont="1" applyFill="1" applyBorder="1" applyAlignment="1">
      <alignment vertical="center"/>
    </xf>
    <xf numFmtId="0" fontId="3" fillId="2" borderId="2" xfId="0" applyFont="1" applyFill="1" applyBorder="1" applyAlignment="1">
      <alignment horizontal="center" vertical="center" wrapText="1"/>
    </xf>
    <xf numFmtId="3" fontId="3" fillId="0" borderId="1" xfId="0" applyNumberFormat="1" applyFont="1" applyBorder="1">
      <alignment vertical="center"/>
    </xf>
    <xf numFmtId="3" fontId="3" fillId="0" borderId="1" xfId="0" applyNumberFormat="1" applyFont="1" applyFill="1" applyBorder="1">
      <alignment vertical="center"/>
    </xf>
    <xf numFmtId="0" fontId="3" fillId="0" borderId="1" xfId="0" applyFont="1" applyBorder="1">
      <alignment vertical="center"/>
    </xf>
    <xf numFmtId="3" fontId="3" fillId="0" borderId="1" xfId="0" applyNumberFormat="1" applyFont="1" applyBorder="1" applyAlignment="1">
      <alignment horizontal="center" vertical="center"/>
    </xf>
    <xf numFmtId="38" fontId="3" fillId="0" borderId="1" xfId="1" applyFont="1" applyFill="1" applyBorder="1" applyAlignment="1">
      <alignment horizontal="center" vertical="center"/>
    </xf>
    <xf numFmtId="3" fontId="3" fillId="0" borderId="1" xfId="0" applyNumberFormat="1" applyFont="1" applyBorder="1" applyAlignment="1">
      <alignment horizontal="right" vertical="center"/>
    </xf>
    <xf numFmtId="0" fontId="11" fillId="0" borderId="0" xfId="0" applyFont="1" applyBorder="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top"/>
    </xf>
    <xf numFmtId="0" fontId="3" fillId="2" borderId="9" xfId="0" applyFont="1" applyFill="1" applyBorder="1" applyAlignment="1">
      <alignment horizontal="center"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wrapText="1"/>
    </xf>
    <xf numFmtId="179" fontId="3" fillId="0" borderId="1" xfId="0" applyNumberFormat="1" applyFont="1" applyBorder="1" applyAlignment="1">
      <alignment horizontal="center" vertical="center"/>
    </xf>
    <xf numFmtId="0" fontId="3" fillId="2" borderId="9" xfId="0"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0" borderId="1" xfId="0" applyFont="1" applyBorder="1" applyAlignment="1">
      <alignment horizontal="left" vertical="center" wrapText="1"/>
    </xf>
    <xf numFmtId="3"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3"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2" borderId="9" xfId="0" applyFont="1" applyFill="1" applyBorder="1">
      <alignment vertical="center"/>
    </xf>
    <xf numFmtId="0" fontId="3" fillId="2" borderId="7" xfId="0" applyFont="1" applyFill="1" applyBorder="1" applyAlignment="1">
      <alignment horizontal="center" vertical="center"/>
    </xf>
    <xf numFmtId="0" fontId="3" fillId="2" borderId="2" xfId="0" applyFont="1" applyFill="1" applyBorder="1">
      <alignment vertical="center"/>
    </xf>
    <xf numFmtId="0" fontId="3" fillId="2" borderId="3" xfId="0" applyFont="1" applyFill="1" applyBorder="1">
      <alignment vertical="center"/>
    </xf>
    <xf numFmtId="0" fontId="3" fillId="2" borderId="11" xfId="0" applyFont="1" applyFill="1" applyBorder="1" applyAlignment="1">
      <alignment vertical="center"/>
    </xf>
    <xf numFmtId="0" fontId="3" fillId="2" borderId="4" xfId="0" applyFont="1" applyFill="1" applyBorder="1">
      <alignment vertical="center"/>
    </xf>
    <xf numFmtId="0" fontId="3" fillId="2" borderId="4" xfId="0" applyFont="1" applyFill="1" applyBorder="1" applyAlignment="1">
      <alignment vertical="center" wrapText="1"/>
    </xf>
    <xf numFmtId="38" fontId="3" fillId="0" borderId="1" xfId="1" applyFont="1" applyFill="1" applyBorder="1" applyAlignment="1">
      <alignment vertical="center"/>
    </xf>
    <xf numFmtId="0" fontId="3" fillId="2" borderId="2" xfId="0" applyFont="1" applyFill="1" applyBorder="1" applyAlignment="1">
      <alignment vertical="center"/>
    </xf>
    <xf numFmtId="38" fontId="3" fillId="2" borderId="1" xfId="1" applyFont="1" applyFill="1" applyBorder="1" applyAlignment="1">
      <alignment vertical="center"/>
    </xf>
    <xf numFmtId="38" fontId="3" fillId="0" borderId="1" xfId="1" applyFont="1" applyFill="1" applyBorder="1" applyAlignment="1">
      <alignment horizontal="right" vertical="center" wrapText="1"/>
    </xf>
    <xf numFmtId="177" fontId="3" fillId="0" borderId="1" xfId="2" applyNumberFormat="1" applyFont="1" applyFill="1" applyBorder="1" applyAlignment="1">
      <alignment vertical="center"/>
    </xf>
    <xf numFmtId="38" fontId="3" fillId="0" borderId="1" xfId="1" applyFont="1" applyBorder="1" applyAlignment="1">
      <alignment vertical="center"/>
    </xf>
    <xf numFmtId="177" fontId="3" fillId="0" borderId="1" xfId="2" applyNumberFormat="1" applyFont="1" applyBorder="1" applyAlignment="1">
      <alignment vertical="center"/>
    </xf>
    <xf numFmtId="38" fontId="3" fillId="0" borderId="1" xfId="1" applyFont="1" applyBorder="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3" fontId="3" fillId="0" borderId="1" xfId="0" applyNumberFormat="1" applyFont="1" applyBorder="1" applyAlignment="1">
      <alignment vertical="center"/>
    </xf>
    <xf numFmtId="0" fontId="3" fillId="0" borderId="1" xfId="0" applyFont="1" applyBorder="1" applyAlignment="1">
      <alignment horizontal="right" vertical="center"/>
    </xf>
    <xf numFmtId="176" fontId="3" fillId="0" borderId="1" xfId="0" applyNumberFormat="1" applyFont="1" applyBorder="1" applyAlignment="1">
      <alignment horizontal="right" vertical="center"/>
    </xf>
    <xf numFmtId="0" fontId="3" fillId="2" borderId="3"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4" xfId="0" applyFont="1" applyFill="1" applyBorder="1" applyAlignment="1">
      <alignment vertical="top" wrapText="1"/>
    </xf>
    <xf numFmtId="0" fontId="3" fillId="2" borderId="10" xfId="0" applyFont="1" applyFill="1" applyBorder="1" applyAlignment="1">
      <alignment vertical="top" wrapText="1"/>
    </xf>
    <xf numFmtId="0" fontId="3" fillId="2" borderId="13"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4" xfId="0" applyNumberFormat="1" applyFont="1" applyFill="1" applyBorder="1">
      <alignment vertical="center"/>
    </xf>
    <xf numFmtId="38" fontId="2" fillId="2" borderId="1" xfId="1" applyFont="1" applyFill="1" applyBorder="1" applyAlignment="1">
      <alignment horizontal="center" vertical="center"/>
    </xf>
    <xf numFmtId="0" fontId="3" fillId="2" borderId="1" xfId="0" applyFont="1" applyFill="1" applyBorder="1" applyAlignment="1">
      <alignment vertical="center" wrapText="1"/>
    </xf>
    <xf numFmtId="0" fontId="14" fillId="2" borderId="1" xfId="0" applyFont="1" applyFill="1" applyBorder="1">
      <alignment vertical="center"/>
    </xf>
    <xf numFmtId="38" fontId="2" fillId="0" borderId="1" xfId="1" applyFont="1" applyBorder="1">
      <alignment vertical="center"/>
    </xf>
    <xf numFmtId="49" fontId="3" fillId="2" borderId="1" xfId="1" applyNumberFormat="1" applyFont="1" applyFill="1" applyBorder="1" applyAlignment="1">
      <alignment vertical="center"/>
    </xf>
    <xf numFmtId="49" fontId="3" fillId="2" borderId="1" xfId="0" applyNumberFormat="1" applyFont="1" applyFill="1" applyBorder="1">
      <alignment vertical="center"/>
    </xf>
    <xf numFmtId="49" fontId="3" fillId="2" borderId="1" xfId="1" applyNumberFormat="1"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Fill="1" applyBorder="1" applyAlignment="1">
      <alignment horizontal="right" vertical="center"/>
    </xf>
    <xf numFmtId="0" fontId="3" fillId="2" borderId="4" xfId="0" applyFont="1" applyFill="1" applyBorder="1" applyAlignment="1">
      <alignment horizontal="right" vertical="center"/>
    </xf>
    <xf numFmtId="0" fontId="3" fillId="0" borderId="1" xfId="0" applyFont="1" applyFill="1" applyBorder="1" applyAlignment="1">
      <alignment horizontal="right" vertical="center" wrapText="1"/>
    </xf>
    <xf numFmtId="3"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38" fontId="2" fillId="0" borderId="0" xfId="1" applyFont="1" applyFill="1" applyBorder="1" applyAlignment="1">
      <alignment horizontal="left" vertical="center"/>
    </xf>
    <xf numFmtId="0" fontId="2" fillId="0" borderId="0" xfId="0" applyFont="1" applyFill="1">
      <alignment vertical="center"/>
    </xf>
    <xf numFmtId="0" fontId="2" fillId="0" borderId="0" xfId="0" applyFont="1" applyFill="1" applyAlignment="1">
      <alignment horizontal="centerContinuous" vertical="center"/>
    </xf>
    <xf numFmtId="0" fontId="2" fillId="2" borderId="1" xfId="0" applyFont="1" applyFill="1" applyBorder="1" applyAlignment="1">
      <alignment horizontal="centerContinuous" vertical="center"/>
    </xf>
    <xf numFmtId="180" fontId="2" fillId="0" borderId="1" xfId="0" applyNumberFormat="1" applyFont="1" applyBorder="1">
      <alignment vertical="center"/>
    </xf>
    <xf numFmtId="38" fontId="2" fillId="2" borderId="2" xfId="1" applyFont="1" applyFill="1" applyBorder="1" applyAlignment="1">
      <alignment horizontal="centerContinuous" vertical="center"/>
    </xf>
    <xf numFmtId="0" fontId="2" fillId="2" borderId="2" xfId="0" applyFont="1" applyFill="1" applyBorder="1" applyAlignment="1">
      <alignment horizontal="centerContinuous" vertical="center"/>
    </xf>
    <xf numFmtId="38" fontId="2" fillId="2" borderId="12" xfId="1" applyFont="1" applyFill="1" applyBorder="1" applyAlignment="1">
      <alignment horizontal="center" vertical="center"/>
    </xf>
    <xf numFmtId="0" fontId="2" fillId="2" borderId="13" xfId="0" applyFont="1" applyFill="1" applyBorder="1">
      <alignment vertical="center"/>
    </xf>
    <xf numFmtId="38" fontId="2" fillId="0" borderId="1" xfId="1" applyFont="1" applyBorder="1" applyAlignment="1">
      <alignment horizontal="right" vertical="center" wrapTex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38" fontId="3" fillId="2" borderId="5"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2" fillId="2" borderId="5" xfId="1" applyFont="1" applyFill="1" applyBorder="1" applyAlignment="1">
      <alignment horizontal="center" vertical="center" wrapText="1"/>
    </xf>
    <xf numFmtId="38" fontId="2" fillId="2" borderId="6" xfId="1" applyFont="1" applyFill="1" applyBorder="1" applyAlignment="1">
      <alignment horizontal="center" vertical="center" wrapText="1"/>
    </xf>
    <xf numFmtId="38" fontId="2" fillId="0" borderId="1" xfId="1" applyFont="1" applyFill="1" applyBorder="1" applyAlignment="1">
      <alignment horizontal="right" vertical="center"/>
    </xf>
    <xf numFmtId="38" fontId="3" fillId="0" borderId="1" xfId="1" applyFont="1" applyFill="1" applyBorder="1" applyAlignment="1">
      <alignment horizontal="right" vertical="center"/>
    </xf>
    <xf numFmtId="2" fontId="2" fillId="0" borderId="1" xfId="0" applyNumberFormat="1" applyFont="1" applyBorder="1">
      <alignment vertical="center"/>
    </xf>
  </cellXfs>
  <cellStyles count="6">
    <cellStyle name="パーセント" xfId="2" builtinId="5"/>
    <cellStyle name="桁区切り" xfId="1" builtinId="6"/>
    <cellStyle name="通貨 2" xfId="4" xr:uid="{00000000-0005-0000-0000-00002F000000}"/>
    <cellStyle name="標準" xfId="0" builtinId="0"/>
    <cellStyle name="標準 11" xfId="3" xr:uid="{9FB82ED1-2D7E-49E1-B3A5-9C3A2773E693}"/>
    <cellStyle name="標準 2" xfId="5" xr:uid="{D0FD3DB2-3525-4AA9-ACDA-C3C78BBBD59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384C-23E5-4A66-933C-5A026C289302}">
  <sheetPr>
    <pageSetUpPr fitToPage="1"/>
  </sheetPr>
  <dimension ref="A1:C6"/>
  <sheetViews>
    <sheetView tabSelected="1" workbookViewId="0"/>
  </sheetViews>
  <sheetFormatPr defaultRowHeight="18" x14ac:dyDescent="0.45"/>
  <cols>
    <col min="2" max="2" width="22.5" bestFit="1" customWidth="1"/>
    <col min="3" max="3" width="22.69921875" bestFit="1" customWidth="1"/>
  </cols>
  <sheetData>
    <row r="1" spans="1:3" x14ac:dyDescent="0.45">
      <c r="A1" s="22" t="s">
        <v>104</v>
      </c>
    </row>
    <row r="2" spans="1:3" x14ac:dyDescent="0.45">
      <c r="A2" s="18"/>
      <c r="B2" s="9" t="s">
        <v>98</v>
      </c>
      <c r="C2" s="9" t="s">
        <v>141</v>
      </c>
    </row>
    <row r="3" spans="1:3" x14ac:dyDescent="0.45">
      <c r="A3" s="9" t="s">
        <v>57</v>
      </c>
      <c r="B3" s="4">
        <v>167447465</v>
      </c>
      <c r="C3" s="4">
        <v>1313960531206</v>
      </c>
    </row>
    <row r="4" spans="1:3" x14ac:dyDescent="0.45">
      <c r="A4" s="22" t="s">
        <v>176</v>
      </c>
    </row>
    <row r="5" spans="1:3" x14ac:dyDescent="0.45">
      <c r="A5" s="22" t="s">
        <v>58</v>
      </c>
    </row>
    <row r="6" spans="1:3" x14ac:dyDescent="0.45">
      <c r="A6" s="22"/>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83F0-7B88-44B5-8A0F-91B03BC0DE51}">
  <sheetPr>
    <tabColor rgb="FFFF0000"/>
    <pageSetUpPr fitToPage="1"/>
  </sheetPr>
  <dimension ref="A1:B7"/>
  <sheetViews>
    <sheetView workbookViewId="0">
      <selection activeCell="B14" sqref="B14"/>
    </sheetView>
  </sheetViews>
  <sheetFormatPr defaultColWidth="8.69921875" defaultRowHeight="18" x14ac:dyDescent="0.45"/>
  <cols>
    <col min="1" max="2" width="20.69921875" style="20" customWidth="1"/>
    <col min="3" max="16384" width="8.69921875" style="20"/>
  </cols>
  <sheetData>
    <row r="1" spans="1:2" x14ac:dyDescent="0.45">
      <c r="A1" s="22" t="s">
        <v>87</v>
      </c>
    </row>
    <row r="2" spans="1:2" ht="25.2" customHeight="1" x14ac:dyDescent="0.45">
      <c r="A2" s="27" t="s">
        <v>81</v>
      </c>
      <c r="B2" s="27" t="s">
        <v>13</v>
      </c>
    </row>
    <row r="3" spans="1:2" x14ac:dyDescent="0.45">
      <c r="A3" s="28" t="s">
        <v>25</v>
      </c>
      <c r="B3" s="57">
        <v>8668647</v>
      </c>
    </row>
    <row r="4" spans="1:2" x14ac:dyDescent="0.45">
      <c r="A4" s="53" t="s">
        <v>34</v>
      </c>
      <c r="B4" s="57">
        <v>3984344</v>
      </c>
    </row>
    <row r="5" spans="1:2" x14ac:dyDescent="0.45">
      <c r="A5" s="28" t="s">
        <v>54</v>
      </c>
      <c r="B5" s="57">
        <v>756208</v>
      </c>
    </row>
    <row r="6" spans="1:2" x14ac:dyDescent="0.45">
      <c r="A6" s="28" t="s">
        <v>18</v>
      </c>
      <c r="B6" s="57">
        <v>55269</v>
      </c>
    </row>
    <row r="7" spans="1:2" x14ac:dyDescent="0.45">
      <c r="A7" s="28" t="s">
        <v>35</v>
      </c>
      <c r="B7" s="57">
        <v>0</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F446-CBB5-479E-8DA1-6B7D27A84DB2}">
  <sheetPr>
    <pageSetUpPr fitToPage="1"/>
  </sheetPr>
  <dimension ref="A1:B11"/>
  <sheetViews>
    <sheetView workbookViewId="0"/>
  </sheetViews>
  <sheetFormatPr defaultColWidth="8.69921875" defaultRowHeight="15" x14ac:dyDescent="0.45"/>
  <cols>
    <col min="1" max="2" width="20.69921875" style="22" customWidth="1"/>
    <col min="3" max="16384" width="8.69921875" style="22"/>
  </cols>
  <sheetData>
    <row r="1" spans="1:2" x14ac:dyDescent="0.45">
      <c r="A1" s="38" t="s">
        <v>150</v>
      </c>
      <c r="B1" s="38"/>
    </row>
    <row r="2" spans="1:2" ht="16.2" x14ac:dyDescent="0.45">
      <c r="A2" s="43" t="s">
        <v>110</v>
      </c>
      <c r="B2" s="32" t="s">
        <v>146</v>
      </c>
    </row>
    <row r="3" spans="1:2" x14ac:dyDescent="0.45">
      <c r="A3" s="88" t="s">
        <v>25</v>
      </c>
      <c r="B3" s="86">
        <v>2347835</v>
      </c>
    </row>
    <row r="4" spans="1:2" x14ac:dyDescent="0.45">
      <c r="A4" s="114" t="s">
        <v>34</v>
      </c>
      <c r="B4" s="86">
        <v>1479998</v>
      </c>
    </row>
    <row r="5" spans="1:2" x14ac:dyDescent="0.45">
      <c r="A5" s="7" t="s">
        <v>54</v>
      </c>
      <c r="B5" s="4">
        <v>349000</v>
      </c>
    </row>
    <row r="6" spans="1:2" x14ac:dyDescent="0.45">
      <c r="A6" s="38" t="s">
        <v>147</v>
      </c>
    </row>
    <row r="8" spans="1:2" x14ac:dyDescent="0.45">
      <c r="A8" s="38" t="s">
        <v>149</v>
      </c>
      <c r="B8" s="38"/>
    </row>
    <row r="9" spans="1:2" x14ac:dyDescent="0.45">
      <c r="A9" s="43" t="s">
        <v>110</v>
      </c>
      <c r="B9" s="43" t="s">
        <v>13</v>
      </c>
    </row>
    <row r="10" spans="1:2" x14ac:dyDescent="0.45">
      <c r="A10" s="88" t="s">
        <v>83</v>
      </c>
      <c r="B10" s="86">
        <v>874250</v>
      </c>
    </row>
    <row r="11" spans="1:2" x14ac:dyDescent="0.45">
      <c r="A11" s="114" t="s">
        <v>84</v>
      </c>
      <c r="B11" s="86">
        <v>3302583</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6D7E-33F7-47AD-9A9C-7E4FD68F1321}">
  <sheetPr>
    <pageSetUpPr fitToPage="1"/>
  </sheetPr>
  <dimension ref="A1:D38"/>
  <sheetViews>
    <sheetView zoomScaleNormal="100" zoomScaleSheetLayoutView="100" workbookViewId="0"/>
  </sheetViews>
  <sheetFormatPr defaultColWidth="8.69921875" defaultRowHeight="15" x14ac:dyDescent="0.45"/>
  <cols>
    <col min="1" max="1" width="15.3984375" style="1" customWidth="1"/>
    <col min="2" max="2" width="14.19921875" style="1" customWidth="1"/>
    <col min="3" max="3" width="27.19921875" style="1" customWidth="1"/>
    <col min="4" max="4" width="27.19921875" style="1" bestFit="1" customWidth="1"/>
    <col min="5" max="16384" width="8.69921875" style="1"/>
  </cols>
  <sheetData>
    <row r="1" spans="1:4" x14ac:dyDescent="0.45">
      <c r="A1" s="1" t="s">
        <v>111</v>
      </c>
    </row>
    <row r="2" spans="1:4" x14ac:dyDescent="0.45">
      <c r="A2" s="44" t="s">
        <v>43</v>
      </c>
      <c r="B2" s="79"/>
      <c r="C2" s="40" t="s">
        <v>12</v>
      </c>
      <c r="D2" s="40" t="s">
        <v>32</v>
      </c>
    </row>
    <row r="3" spans="1:4" x14ac:dyDescent="0.45">
      <c r="A3" s="73">
        <f>供給信頼度!A3</f>
        <v>2027</v>
      </c>
      <c r="B3" s="101" t="s">
        <v>0</v>
      </c>
      <c r="C3" s="41" t="s">
        <v>45</v>
      </c>
      <c r="D3" s="60">
        <v>1645</v>
      </c>
    </row>
    <row r="4" spans="1:4" x14ac:dyDescent="0.45">
      <c r="A4" s="77"/>
      <c r="B4" s="102"/>
      <c r="C4" s="41" t="s">
        <v>15</v>
      </c>
      <c r="D4" s="60">
        <v>1753</v>
      </c>
    </row>
    <row r="5" spans="1:4" x14ac:dyDescent="0.45">
      <c r="A5" s="77"/>
      <c r="B5" s="102"/>
      <c r="C5" s="41" t="s">
        <v>16</v>
      </c>
      <c r="D5" s="60">
        <v>0</v>
      </c>
    </row>
    <row r="6" spans="1:4" x14ac:dyDescent="0.45">
      <c r="A6" s="77"/>
      <c r="B6" s="102"/>
      <c r="C6" s="41" t="s">
        <v>17</v>
      </c>
      <c r="D6" s="60">
        <v>29</v>
      </c>
    </row>
    <row r="7" spans="1:4" x14ac:dyDescent="0.45">
      <c r="A7" s="77"/>
      <c r="B7" s="103"/>
      <c r="C7" s="41" t="s">
        <v>18</v>
      </c>
      <c r="D7" s="60">
        <v>90</v>
      </c>
    </row>
    <row r="8" spans="1:4" x14ac:dyDescent="0.45">
      <c r="A8" s="77"/>
      <c r="B8" s="101" t="s">
        <v>131</v>
      </c>
      <c r="C8" s="41" t="s">
        <v>45</v>
      </c>
      <c r="D8" s="60">
        <v>4551</v>
      </c>
    </row>
    <row r="9" spans="1:4" x14ac:dyDescent="0.45">
      <c r="A9" s="77"/>
      <c r="B9" s="102"/>
      <c r="C9" s="41" t="s">
        <v>15</v>
      </c>
      <c r="D9" s="60">
        <v>4762</v>
      </c>
    </row>
    <row r="10" spans="1:4" x14ac:dyDescent="0.45">
      <c r="A10" s="77"/>
      <c r="B10" s="102"/>
      <c r="C10" s="41" t="s">
        <v>16</v>
      </c>
      <c r="D10" s="60">
        <v>0</v>
      </c>
    </row>
    <row r="11" spans="1:4" x14ac:dyDescent="0.45">
      <c r="A11" s="77"/>
      <c r="B11" s="102"/>
      <c r="C11" s="41" t="s">
        <v>17</v>
      </c>
      <c r="D11" s="60">
        <v>5190</v>
      </c>
    </row>
    <row r="12" spans="1:4" x14ac:dyDescent="0.45">
      <c r="A12" s="77"/>
      <c r="B12" s="103"/>
      <c r="C12" s="41" t="s">
        <v>18</v>
      </c>
      <c r="D12" s="60">
        <v>0</v>
      </c>
    </row>
    <row r="13" spans="1:4" x14ac:dyDescent="0.45">
      <c r="A13" s="77"/>
      <c r="B13" s="101" t="s">
        <v>132</v>
      </c>
      <c r="C13" s="41" t="s">
        <v>45</v>
      </c>
      <c r="D13" s="60">
        <v>504</v>
      </c>
    </row>
    <row r="14" spans="1:4" x14ac:dyDescent="0.45">
      <c r="A14" s="77"/>
      <c r="B14" s="102"/>
      <c r="C14" s="41" t="s">
        <v>15</v>
      </c>
      <c r="D14" s="60">
        <v>557</v>
      </c>
    </row>
    <row r="15" spans="1:4" x14ac:dyDescent="0.45">
      <c r="A15" s="77"/>
      <c r="B15" s="102"/>
      <c r="C15" s="41" t="s">
        <v>16</v>
      </c>
      <c r="D15" s="60">
        <v>0</v>
      </c>
    </row>
    <row r="16" spans="1:4" x14ac:dyDescent="0.45">
      <c r="A16" s="77"/>
      <c r="B16" s="102"/>
      <c r="C16" s="41" t="s">
        <v>17</v>
      </c>
      <c r="D16" s="60">
        <v>0</v>
      </c>
    </row>
    <row r="17" spans="1:4" x14ac:dyDescent="0.45">
      <c r="A17" s="77"/>
      <c r="B17" s="103"/>
      <c r="C17" s="41" t="s">
        <v>18</v>
      </c>
      <c r="D17" s="60">
        <v>0</v>
      </c>
    </row>
    <row r="18" spans="1:4" x14ac:dyDescent="0.45">
      <c r="A18" s="77"/>
      <c r="B18" s="104" t="s">
        <v>133</v>
      </c>
      <c r="C18" s="41" t="s">
        <v>45</v>
      </c>
      <c r="D18" s="60">
        <v>2027</v>
      </c>
    </row>
    <row r="19" spans="1:4" x14ac:dyDescent="0.45">
      <c r="A19" s="77"/>
      <c r="B19" s="102"/>
      <c r="C19" s="41" t="s">
        <v>15</v>
      </c>
      <c r="D19" s="60">
        <v>2127</v>
      </c>
    </row>
    <row r="20" spans="1:4" x14ac:dyDescent="0.45">
      <c r="A20" s="77"/>
      <c r="B20" s="102"/>
      <c r="C20" s="41" t="s">
        <v>16</v>
      </c>
      <c r="D20" s="60">
        <v>0</v>
      </c>
    </row>
    <row r="21" spans="1:4" x14ac:dyDescent="0.45">
      <c r="A21" s="77"/>
      <c r="B21" s="102"/>
      <c r="C21" s="41" t="s">
        <v>17</v>
      </c>
      <c r="D21" s="60">
        <v>0</v>
      </c>
    </row>
    <row r="22" spans="1:4" x14ac:dyDescent="0.45">
      <c r="A22" s="77"/>
      <c r="B22" s="103"/>
      <c r="C22" s="41" t="s">
        <v>18</v>
      </c>
      <c r="D22" s="60">
        <v>179</v>
      </c>
    </row>
    <row r="23" spans="1:4" x14ac:dyDescent="0.45">
      <c r="A23" s="77"/>
      <c r="B23" s="104" t="s">
        <v>186</v>
      </c>
      <c r="C23" s="41" t="s">
        <v>45</v>
      </c>
      <c r="D23" s="60">
        <v>2258</v>
      </c>
    </row>
    <row r="24" spans="1:4" x14ac:dyDescent="0.45">
      <c r="A24" s="77"/>
      <c r="B24" s="102"/>
      <c r="C24" s="41" t="s">
        <v>15</v>
      </c>
      <c r="D24" s="60">
        <v>2434</v>
      </c>
    </row>
    <row r="25" spans="1:4" x14ac:dyDescent="0.45">
      <c r="A25" s="77"/>
      <c r="B25" s="102"/>
      <c r="C25" s="41" t="s">
        <v>16</v>
      </c>
      <c r="D25" s="60">
        <v>0</v>
      </c>
    </row>
    <row r="26" spans="1:4" x14ac:dyDescent="0.45">
      <c r="A26" s="77"/>
      <c r="B26" s="102"/>
      <c r="C26" s="41" t="s">
        <v>17</v>
      </c>
      <c r="D26" s="60">
        <v>0</v>
      </c>
    </row>
    <row r="27" spans="1:4" x14ac:dyDescent="0.45">
      <c r="A27" s="77"/>
      <c r="B27" s="103"/>
      <c r="C27" s="41" t="s">
        <v>18</v>
      </c>
      <c r="D27" s="60">
        <v>256</v>
      </c>
    </row>
    <row r="28" spans="1:4" ht="30" x14ac:dyDescent="0.45">
      <c r="A28" s="77"/>
      <c r="B28" s="101" t="s">
        <v>179</v>
      </c>
      <c r="C28" s="41" t="s">
        <v>45</v>
      </c>
      <c r="D28" s="60">
        <v>695</v>
      </c>
    </row>
    <row r="29" spans="1:4" x14ac:dyDescent="0.45">
      <c r="A29" s="77"/>
      <c r="B29" s="102"/>
      <c r="C29" s="41" t="s">
        <v>15</v>
      </c>
      <c r="D29" s="60">
        <v>740</v>
      </c>
    </row>
    <row r="30" spans="1:4" x14ac:dyDescent="0.45">
      <c r="A30" s="77"/>
      <c r="B30" s="102"/>
      <c r="C30" s="41" t="s">
        <v>16</v>
      </c>
      <c r="D30" s="60">
        <v>0</v>
      </c>
    </row>
    <row r="31" spans="1:4" x14ac:dyDescent="0.45">
      <c r="A31" s="77"/>
      <c r="B31" s="102"/>
      <c r="C31" s="41" t="s">
        <v>17</v>
      </c>
      <c r="D31" s="60">
        <v>0</v>
      </c>
    </row>
    <row r="32" spans="1:4" x14ac:dyDescent="0.45">
      <c r="A32" s="77"/>
      <c r="B32" s="103"/>
      <c r="C32" s="41" t="s">
        <v>18</v>
      </c>
      <c r="D32" s="60">
        <v>0</v>
      </c>
    </row>
    <row r="33" spans="1:4" x14ac:dyDescent="0.45">
      <c r="A33" s="77"/>
      <c r="B33" s="101" t="s">
        <v>134</v>
      </c>
      <c r="C33" s="41" t="s">
        <v>45</v>
      </c>
      <c r="D33" s="60">
        <v>2570</v>
      </c>
    </row>
    <row r="34" spans="1:4" x14ac:dyDescent="0.45">
      <c r="A34" s="77"/>
      <c r="B34" s="100"/>
      <c r="C34" s="41" t="s">
        <v>15</v>
      </c>
      <c r="D34" s="59">
        <v>2779</v>
      </c>
    </row>
    <row r="35" spans="1:4" x14ac:dyDescent="0.45">
      <c r="A35" s="77"/>
      <c r="B35" s="100"/>
      <c r="C35" s="41" t="s">
        <v>16</v>
      </c>
      <c r="D35" s="59">
        <v>0</v>
      </c>
    </row>
    <row r="36" spans="1:4" x14ac:dyDescent="0.45">
      <c r="A36" s="77"/>
      <c r="B36" s="100"/>
      <c r="C36" s="41" t="s">
        <v>17</v>
      </c>
      <c r="D36" s="59">
        <v>0</v>
      </c>
    </row>
    <row r="37" spans="1:4" x14ac:dyDescent="0.45">
      <c r="A37" s="78"/>
      <c r="B37" s="85"/>
      <c r="C37" s="41" t="s">
        <v>18</v>
      </c>
      <c r="D37" s="59">
        <v>0</v>
      </c>
    </row>
    <row r="38" spans="1:4" x14ac:dyDescent="0.45">
      <c r="B38" s="38" t="s">
        <v>147</v>
      </c>
    </row>
  </sheetData>
  <phoneticPr fontId="1"/>
  <pageMargins left="0.70866141732283472" right="0.70866141732283472" top="0.74803149606299213" bottom="0.74803149606299213" header="0.31496062992125984" footer="0.31496062992125984"/>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0757-C50C-45F9-AF06-866C494B9F77}">
  <sheetPr>
    <pageSetUpPr fitToPage="1"/>
  </sheetPr>
  <dimension ref="A1:G13"/>
  <sheetViews>
    <sheetView zoomScaleNormal="100" zoomScaleSheetLayoutView="100" workbookViewId="0"/>
  </sheetViews>
  <sheetFormatPr defaultColWidth="8.69921875" defaultRowHeight="15" x14ac:dyDescent="0.45"/>
  <cols>
    <col min="1" max="1" width="15.3984375" style="1" customWidth="1"/>
    <col min="2" max="2" width="35" style="1" customWidth="1"/>
    <col min="3" max="6" width="20.69921875" style="1" customWidth="1"/>
    <col min="7" max="7" width="10.69921875" style="1" customWidth="1"/>
    <col min="8" max="16384" width="8.69921875" style="1"/>
  </cols>
  <sheetData>
    <row r="1" spans="1:7" x14ac:dyDescent="0.45">
      <c r="A1" s="49" t="s">
        <v>112</v>
      </c>
      <c r="B1" s="49"/>
      <c r="C1" s="38"/>
      <c r="D1" s="38"/>
      <c r="E1" s="38"/>
      <c r="F1" s="38"/>
      <c r="G1" s="38"/>
    </row>
    <row r="2" spans="1:7" ht="16.2" x14ac:dyDescent="0.45">
      <c r="A2" s="44" t="s">
        <v>44</v>
      </c>
      <c r="B2" s="44" t="s">
        <v>151</v>
      </c>
      <c r="C2" s="137" t="s">
        <v>114</v>
      </c>
      <c r="D2" s="138"/>
      <c r="E2" s="138"/>
      <c r="F2" s="139"/>
      <c r="G2" s="44" t="s">
        <v>115</v>
      </c>
    </row>
    <row r="3" spans="1:7" ht="16.2" x14ac:dyDescent="0.45">
      <c r="A3" s="84"/>
      <c r="B3" s="54"/>
      <c r="C3" s="40" t="s">
        <v>15</v>
      </c>
      <c r="D3" s="40" t="s">
        <v>96</v>
      </c>
      <c r="E3" s="40" t="s">
        <v>97</v>
      </c>
      <c r="F3" s="40" t="s">
        <v>154</v>
      </c>
      <c r="G3" s="84"/>
    </row>
    <row r="4" spans="1:7" x14ac:dyDescent="0.45">
      <c r="A4" s="73">
        <f>供給信頼度!A3</f>
        <v>2027</v>
      </c>
      <c r="B4" s="41" t="s">
        <v>92</v>
      </c>
      <c r="C4" s="59">
        <v>2865760</v>
      </c>
      <c r="D4" s="59">
        <v>0</v>
      </c>
      <c r="E4" s="59">
        <v>0</v>
      </c>
      <c r="F4" s="64">
        <v>0</v>
      </c>
      <c r="G4" s="10">
        <v>1.7</v>
      </c>
    </row>
    <row r="5" spans="1:7" x14ac:dyDescent="0.45">
      <c r="A5" s="82"/>
      <c r="B5" s="41" t="s">
        <v>93</v>
      </c>
      <c r="C5" s="59">
        <v>33592692</v>
      </c>
      <c r="D5" s="64">
        <v>0</v>
      </c>
      <c r="E5" s="64" t="s">
        <v>187</v>
      </c>
      <c r="F5" s="64" t="s">
        <v>187</v>
      </c>
      <c r="G5" s="10">
        <v>19.600000000000001</v>
      </c>
    </row>
    <row r="6" spans="1:7" x14ac:dyDescent="0.45">
      <c r="A6" s="82"/>
      <c r="B6" s="41" t="s">
        <v>95</v>
      </c>
      <c r="C6" s="64">
        <v>4251795</v>
      </c>
      <c r="D6" s="64">
        <v>8950</v>
      </c>
      <c r="E6" s="64" t="s">
        <v>187</v>
      </c>
      <c r="F6" s="64" t="s">
        <v>187</v>
      </c>
      <c r="G6" s="10">
        <v>2.5</v>
      </c>
    </row>
    <row r="7" spans="1:7" x14ac:dyDescent="0.45">
      <c r="A7" s="84"/>
      <c r="B7" s="41" t="s">
        <v>94</v>
      </c>
      <c r="C7" s="59">
        <v>120013531</v>
      </c>
      <c r="D7" s="59">
        <v>4310544</v>
      </c>
      <c r="E7" s="59">
        <v>560092</v>
      </c>
      <c r="F7" s="59">
        <v>5921077</v>
      </c>
      <c r="G7" s="61">
        <v>76.2</v>
      </c>
    </row>
    <row r="8" spans="1:7" ht="15" customHeight="1" x14ac:dyDescent="0.45">
      <c r="A8" s="38" t="s">
        <v>188</v>
      </c>
      <c r="B8" s="38"/>
      <c r="C8" s="38"/>
      <c r="D8" s="38"/>
      <c r="E8" s="38"/>
      <c r="F8" s="38"/>
      <c r="G8" s="38"/>
    </row>
    <row r="9" spans="1:7" x14ac:dyDescent="0.45">
      <c r="A9" s="38" t="s">
        <v>152</v>
      </c>
      <c r="B9" s="38"/>
    </row>
    <row r="10" spans="1:7" x14ac:dyDescent="0.45">
      <c r="A10" s="38" t="s">
        <v>153</v>
      </c>
      <c r="B10" s="38"/>
      <c r="C10" s="38"/>
      <c r="D10" s="38"/>
      <c r="E10" s="38"/>
      <c r="F10" s="38"/>
      <c r="G10" s="38"/>
    </row>
    <row r="11" spans="1:7" x14ac:dyDescent="0.45">
      <c r="A11" s="38"/>
      <c r="B11" s="38"/>
      <c r="C11" s="38"/>
      <c r="D11" s="38"/>
      <c r="E11" s="38"/>
      <c r="F11" s="38"/>
      <c r="G11" s="38"/>
    </row>
    <row r="12" spans="1:7" x14ac:dyDescent="0.45">
      <c r="A12" s="38"/>
      <c r="B12" s="38"/>
      <c r="C12" s="38"/>
      <c r="D12" s="38"/>
      <c r="E12" s="38"/>
      <c r="F12" s="38"/>
      <c r="G12" s="38"/>
    </row>
    <row r="13" spans="1:7" x14ac:dyDescent="0.45">
      <c r="A13" s="38"/>
      <c r="B13" s="38"/>
      <c r="C13" s="38"/>
      <c r="D13" s="38"/>
      <c r="E13" s="38"/>
      <c r="F13" s="38"/>
      <c r="G13" s="38"/>
    </row>
  </sheetData>
  <mergeCells count="1">
    <mergeCell ref="C2:F2"/>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72FEB-E5C7-40E0-B75E-79F6C47DF439}">
  <sheetPr>
    <pageSetUpPr fitToPage="1"/>
  </sheetPr>
  <dimension ref="A1:D7"/>
  <sheetViews>
    <sheetView zoomScaleNormal="100" zoomScaleSheetLayoutView="100" workbookViewId="0"/>
  </sheetViews>
  <sheetFormatPr defaultColWidth="8.69921875" defaultRowHeight="15" x14ac:dyDescent="0.45"/>
  <cols>
    <col min="1" max="1" width="15.3984375" style="1" customWidth="1"/>
    <col min="2" max="2" width="15" style="1" bestFit="1" customWidth="1"/>
    <col min="3" max="3" width="16.5" style="1" bestFit="1" customWidth="1"/>
    <col min="4" max="4" width="15.59765625" style="1" bestFit="1" customWidth="1"/>
    <col min="5" max="16384" width="8.69921875" style="1"/>
  </cols>
  <sheetData>
    <row r="1" spans="1:4" ht="16.2" x14ac:dyDescent="0.45">
      <c r="A1" s="1" t="s">
        <v>113</v>
      </c>
    </row>
    <row r="2" spans="1:4" x14ac:dyDescent="0.45">
      <c r="A2" s="9" t="s">
        <v>43</v>
      </c>
      <c r="B2" s="9" t="s">
        <v>33</v>
      </c>
      <c r="C2" s="9" t="s">
        <v>117</v>
      </c>
      <c r="D2" s="9" t="s">
        <v>116</v>
      </c>
    </row>
    <row r="3" spans="1:4" x14ac:dyDescent="0.45">
      <c r="A3" s="73">
        <f>供給信頼度!A3</f>
        <v>2027</v>
      </c>
      <c r="B3" s="7" t="s">
        <v>34</v>
      </c>
      <c r="C3" s="4">
        <v>1476061</v>
      </c>
      <c r="D3" s="25">
        <v>51.5</v>
      </c>
    </row>
    <row r="4" spans="1:4" x14ac:dyDescent="0.45">
      <c r="A4" s="82"/>
      <c r="B4" s="7" t="s">
        <v>25</v>
      </c>
      <c r="C4" s="4">
        <v>503585</v>
      </c>
      <c r="D4" s="25">
        <v>17.600000000000001</v>
      </c>
    </row>
    <row r="5" spans="1:4" s="22" customFormat="1" x14ac:dyDescent="0.45">
      <c r="A5" s="82"/>
      <c r="B5" s="7" t="s">
        <v>55</v>
      </c>
      <c r="C5" s="4">
        <v>349000</v>
      </c>
      <c r="D5" s="25">
        <v>12.2</v>
      </c>
    </row>
    <row r="6" spans="1:4" x14ac:dyDescent="0.45">
      <c r="A6" s="111"/>
      <c r="B6" s="7" t="s">
        <v>189</v>
      </c>
      <c r="C6" s="4">
        <v>537114</v>
      </c>
      <c r="D6" s="25">
        <v>18.7</v>
      </c>
    </row>
    <row r="7" spans="1:4" x14ac:dyDescent="0.45">
      <c r="A7" s="48" t="s">
        <v>190</v>
      </c>
      <c r="D7" s="26"/>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6D4B-F268-4C72-9F95-419951F561BB}">
  <sheetPr>
    <pageSetUpPr fitToPage="1"/>
  </sheetPr>
  <dimension ref="A1:C7"/>
  <sheetViews>
    <sheetView workbookViewId="0"/>
  </sheetViews>
  <sheetFormatPr defaultRowHeight="18" x14ac:dyDescent="0.45"/>
  <cols>
    <col min="1" max="1" width="36.09765625" bestFit="1" customWidth="1"/>
    <col min="2" max="2" width="37.19921875" bestFit="1" customWidth="1"/>
    <col min="3" max="3" width="23.3984375" bestFit="1" customWidth="1"/>
  </cols>
  <sheetData>
    <row r="1" spans="1:3" x14ac:dyDescent="0.45">
      <c r="A1" s="22" t="s">
        <v>156</v>
      </c>
    </row>
    <row r="2" spans="1:3" x14ac:dyDescent="0.45">
      <c r="A2" s="137" t="s">
        <v>59</v>
      </c>
      <c r="B2" s="139"/>
      <c r="C2" s="40" t="s">
        <v>118</v>
      </c>
    </row>
    <row r="3" spans="1:3" x14ac:dyDescent="0.45">
      <c r="A3" s="81" t="s">
        <v>60</v>
      </c>
      <c r="B3" s="41" t="s">
        <v>61</v>
      </c>
      <c r="C3" s="64">
        <v>16124143</v>
      </c>
    </row>
    <row r="4" spans="1:3" ht="60" x14ac:dyDescent="0.45">
      <c r="A4" s="82"/>
      <c r="B4" s="113" t="s">
        <v>88</v>
      </c>
      <c r="C4" s="64">
        <v>6521500</v>
      </c>
    </row>
    <row r="5" spans="1:3" x14ac:dyDescent="0.45">
      <c r="A5" s="140" t="s">
        <v>62</v>
      </c>
      <c r="B5" s="141"/>
      <c r="C5" s="59">
        <v>3211958</v>
      </c>
    </row>
    <row r="6" spans="1:3" x14ac:dyDescent="0.45">
      <c r="A6" s="140" t="s">
        <v>191</v>
      </c>
      <c r="B6" s="141"/>
      <c r="C6" s="59">
        <v>1200000</v>
      </c>
    </row>
    <row r="7" spans="1:3" x14ac:dyDescent="0.45">
      <c r="A7" s="20"/>
      <c r="B7" s="20"/>
      <c r="C7" s="33"/>
    </row>
  </sheetData>
  <mergeCells count="3">
    <mergeCell ref="A2:B2"/>
    <mergeCell ref="A6:B6"/>
    <mergeCell ref="A5:B5"/>
  </mergeCells>
  <phoneticPr fontI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DDF2-3028-4A0F-9910-EEE4311BB41F}">
  <sheetPr>
    <pageSetUpPr fitToPage="1"/>
  </sheetPr>
  <dimension ref="A1:D5"/>
  <sheetViews>
    <sheetView zoomScaleNormal="100" zoomScaleSheetLayoutView="100" workbookViewId="0"/>
  </sheetViews>
  <sheetFormatPr defaultColWidth="8.69921875" defaultRowHeight="15" x14ac:dyDescent="0.45"/>
  <cols>
    <col min="1" max="1" width="15.3984375" style="1" customWidth="1"/>
    <col min="2" max="2" width="34.3984375" style="1" bestFit="1" customWidth="1"/>
    <col min="3" max="3" width="6.69921875" style="1" bestFit="1" customWidth="1"/>
    <col min="4" max="4" width="14.09765625" style="1" bestFit="1" customWidth="1"/>
    <col min="5" max="16384" width="8.69921875" style="1"/>
  </cols>
  <sheetData>
    <row r="1" spans="1:4" x14ac:dyDescent="0.45">
      <c r="A1" s="1" t="s">
        <v>155</v>
      </c>
    </row>
    <row r="2" spans="1:4" x14ac:dyDescent="0.45">
      <c r="A2" s="40" t="s">
        <v>43</v>
      </c>
      <c r="B2" s="79"/>
      <c r="C2" s="40" t="s">
        <v>37</v>
      </c>
      <c r="D2" s="40" t="s">
        <v>38</v>
      </c>
    </row>
    <row r="3" spans="1:4" x14ac:dyDescent="0.45">
      <c r="A3" s="46">
        <f>供給信頼度!A3</f>
        <v>2027</v>
      </c>
      <c r="B3" s="41" t="s">
        <v>39</v>
      </c>
      <c r="C3" s="61">
        <v>271</v>
      </c>
      <c r="D3" s="64">
        <v>4987555</v>
      </c>
    </row>
    <row r="4" spans="1:4" x14ac:dyDescent="0.45">
      <c r="A4" s="84"/>
      <c r="B4" s="41" t="s">
        <v>40</v>
      </c>
      <c r="C4" s="61">
        <v>143</v>
      </c>
      <c r="D4" s="64">
        <v>12324001</v>
      </c>
    </row>
    <row r="5" spans="1:4" x14ac:dyDescent="0.45">
      <c r="A5" s="38" t="s">
        <v>147</v>
      </c>
      <c r="B5" s="38"/>
      <c r="C5" s="38"/>
      <c r="D5" s="38"/>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5574-EF09-493B-B34E-DAE067C69138}">
  <sheetPr>
    <pageSetUpPr fitToPage="1"/>
  </sheetPr>
  <dimension ref="A1:I14"/>
  <sheetViews>
    <sheetView workbookViewId="0"/>
  </sheetViews>
  <sheetFormatPr defaultRowHeight="18" x14ac:dyDescent="0.45"/>
  <cols>
    <col min="1" max="1" width="38.5" customWidth="1"/>
    <col min="2" max="2" width="17.59765625" customWidth="1"/>
    <col min="3" max="9" width="10.59765625" customWidth="1"/>
  </cols>
  <sheetData>
    <row r="1" spans="1:9" x14ac:dyDescent="0.45">
      <c r="A1" s="22" t="s">
        <v>213</v>
      </c>
    </row>
    <row r="2" spans="1:9" x14ac:dyDescent="0.45">
      <c r="A2" s="32" t="s">
        <v>79</v>
      </c>
      <c r="B2" s="6" t="s">
        <v>80</v>
      </c>
    </row>
    <row r="3" spans="1:9" x14ac:dyDescent="0.45">
      <c r="A3" s="112" t="s">
        <v>77</v>
      </c>
      <c r="B3" s="64">
        <v>3750283</v>
      </c>
    </row>
    <row r="4" spans="1:9" x14ac:dyDescent="0.45">
      <c r="A4" s="112" t="s">
        <v>78</v>
      </c>
      <c r="B4" s="64">
        <v>3206187</v>
      </c>
    </row>
    <row r="5" spans="1:9" x14ac:dyDescent="0.45">
      <c r="A5" s="112" t="s">
        <v>214</v>
      </c>
      <c r="B5" s="64">
        <v>2596169</v>
      </c>
    </row>
    <row r="6" spans="1:9" x14ac:dyDescent="0.45">
      <c r="A6" s="112" t="s">
        <v>215</v>
      </c>
      <c r="B6" s="64">
        <v>5483068</v>
      </c>
    </row>
    <row r="8" spans="1:9" x14ac:dyDescent="0.45">
      <c r="A8" s="127" t="s">
        <v>192</v>
      </c>
      <c r="B8" s="128"/>
      <c r="C8" s="129"/>
      <c r="D8" s="129"/>
      <c r="E8" s="129"/>
      <c r="F8" s="129"/>
      <c r="G8" s="129"/>
      <c r="H8" s="129"/>
      <c r="I8" s="129"/>
    </row>
    <row r="9" spans="1:9" x14ac:dyDescent="0.45">
      <c r="A9" s="132" t="s">
        <v>193</v>
      </c>
      <c r="B9" s="133"/>
      <c r="C9" s="130" t="s">
        <v>194</v>
      </c>
      <c r="D9" s="130"/>
      <c r="E9" s="130"/>
      <c r="F9" s="130"/>
      <c r="G9" s="130"/>
      <c r="H9" s="130"/>
      <c r="I9" s="130"/>
    </row>
    <row r="10" spans="1:9" x14ac:dyDescent="0.45">
      <c r="A10" s="134"/>
      <c r="B10" s="135"/>
      <c r="C10" s="9" t="s">
        <v>195</v>
      </c>
      <c r="D10" s="9" t="s">
        <v>197</v>
      </c>
      <c r="E10" s="9" t="s">
        <v>198</v>
      </c>
      <c r="F10" s="9" t="s">
        <v>181</v>
      </c>
      <c r="G10" s="9" t="s">
        <v>196</v>
      </c>
      <c r="H10" s="9" t="s">
        <v>199</v>
      </c>
      <c r="I10" s="9" t="s">
        <v>35</v>
      </c>
    </row>
    <row r="11" spans="1:9" x14ac:dyDescent="0.45">
      <c r="A11" s="130" t="s">
        <v>77</v>
      </c>
      <c r="B11" s="130"/>
      <c r="C11" s="131">
        <v>20.100000000000001</v>
      </c>
      <c r="D11" s="131">
        <v>18.8</v>
      </c>
      <c r="E11" s="131">
        <v>0.6</v>
      </c>
      <c r="F11" s="131">
        <v>27.9</v>
      </c>
      <c r="G11" s="131">
        <v>9.1</v>
      </c>
      <c r="H11" s="131">
        <v>16.2</v>
      </c>
      <c r="I11" s="131">
        <v>7.1</v>
      </c>
    </row>
    <row r="12" spans="1:9" x14ac:dyDescent="0.45">
      <c r="A12" s="130" t="s">
        <v>78</v>
      </c>
      <c r="B12" s="130"/>
      <c r="C12" s="131">
        <v>23.9</v>
      </c>
      <c r="D12" s="131">
        <v>14.8</v>
      </c>
      <c r="E12" s="131">
        <v>0</v>
      </c>
      <c r="F12" s="131">
        <v>11.9</v>
      </c>
      <c r="G12" s="131">
        <v>48.9</v>
      </c>
      <c r="H12" s="131">
        <v>0.6</v>
      </c>
      <c r="I12" s="131">
        <v>0</v>
      </c>
    </row>
    <row r="13" spans="1:9" x14ac:dyDescent="0.45">
      <c r="A13" s="130" t="s">
        <v>216</v>
      </c>
      <c r="B13" s="130"/>
      <c r="C13" s="131">
        <v>37.200000000000003</v>
      </c>
      <c r="D13" s="131">
        <v>23.7</v>
      </c>
      <c r="E13" s="131">
        <v>0.7</v>
      </c>
      <c r="F13" s="131">
        <v>27.3</v>
      </c>
      <c r="G13" s="131">
        <v>5.6</v>
      </c>
      <c r="H13" s="131">
        <v>3.9</v>
      </c>
      <c r="I13" s="131">
        <v>1.6</v>
      </c>
    </row>
    <row r="14" spans="1:9" x14ac:dyDescent="0.45">
      <c r="A14" s="130" t="s">
        <v>215</v>
      </c>
      <c r="B14" s="130"/>
      <c r="C14" s="131">
        <v>28</v>
      </c>
      <c r="D14" s="131">
        <v>7</v>
      </c>
      <c r="E14" s="131">
        <v>0</v>
      </c>
      <c r="F14" s="131">
        <v>7.2</v>
      </c>
      <c r="G14" s="131">
        <v>54.8</v>
      </c>
      <c r="H14" s="131">
        <v>3.1</v>
      </c>
      <c r="I14" s="131">
        <v>0</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50C4-FE42-4C5A-9102-01F65E86697E}">
  <sheetPr>
    <pageSetUpPr fitToPage="1"/>
  </sheetPr>
  <dimension ref="A1:C5"/>
  <sheetViews>
    <sheetView zoomScaleNormal="100" zoomScaleSheetLayoutView="100" workbookViewId="0"/>
  </sheetViews>
  <sheetFormatPr defaultColWidth="8.69921875" defaultRowHeight="15" x14ac:dyDescent="0.45"/>
  <cols>
    <col min="1" max="1" width="15.3984375" style="1" customWidth="1"/>
    <col min="2" max="2" width="57.5" style="1" bestFit="1" customWidth="1"/>
    <col min="3" max="3" width="10.09765625" style="1" bestFit="1" customWidth="1"/>
    <col min="4" max="16384" width="8.69921875" style="1"/>
  </cols>
  <sheetData>
    <row r="1" spans="1:3" x14ac:dyDescent="0.45">
      <c r="A1" s="1" t="s">
        <v>200</v>
      </c>
    </row>
    <row r="2" spans="1:3" x14ac:dyDescent="0.45">
      <c r="A2" s="9" t="s">
        <v>43</v>
      </c>
      <c r="B2" s="19"/>
      <c r="C2" s="9" t="s">
        <v>41</v>
      </c>
    </row>
    <row r="3" spans="1:3" x14ac:dyDescent="0.45">
      <c r="A3" s="8">
        <f>供給信頼度!A3</f>
        <v>2027</v>
      </c>
      <c r="B3" s="7" t="s">
        <v>56</v>
      </c>
      <c r="C3" s="59">
        <v>787784</v>
      </c>
    </row>
    <row r="4" spans="1:3" x14ac:dyDescent="0.45">
      <c r="A4" s="17"/>
      <c r="B4" s="7" t="s">
        <v>42</v>
      </c>
      <c r="C4" s="59">
        <v>577149</v>
      </c>
    </row>
    <row r="5" spans="1:3" x14ac:dyDescent="0.45">
      <c r="C5" s="56"/>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EA24-DE49-466D-80D6-AAB920DEA281}">
  <sheetPr>
    <pageSetUpPr fitToPage="1"/>
  </sheetPr>
  <dimension ref="A1:F15"/>
  <sheetViews>
    <sheetView workbookViewId="0"/>
  </sheetViews>
  <sheetFormatPr defaultColWidth="8.69921875" defaultRowHeight="15" x14ac:dyDescent="0.45"/>
  <cols>
    <col min="1" max="1" width="15.3984375" style="22" customWidth="1"/>
    <col min="2" max="2" width="7.3984375" style="22" bestFit="1" customWidth="1"/>
    <col min="3" max="3" width="19.69921875" style="22" bestFit="1" customWidth="1"/>
    <col min="4" max="4" width="22.8984375" style="22" bestFit="1" customWidth="1"/>
    <col min="5" max="6" width="19.09765625" style="22" bestFit="1" customWidth="1"/>
    <col min="7" max="16384" width="8.69921875" style="22"/>
  </cols>
  <sheetData>
    <row r="1" spans="1:6" x14ac:dyDescent="0.45">
      <c r="A1" s="22" t="s">
        <v>201</v>
      </c>
    </row>
    <row r="2" spans="1:6" ht="15" customHeight="1" x14ac:dyDescent="0.45">
      <c r="A2" s="35" t="s">
        <v>43</v>
      </c>
      <c r="B2" s="142" t="s">
        <v>11</v>
      </c>
      <c r="C2" s="37" t="s">
        <v>100</v>
      </c>
      <c r="D2" s="50"/>
      <c r="E2" s="34"/>
      <c r="F2" s="35" t="s">
        <v>89</v>
      </c>
    </row>
    <row r="3" spans="1:6" ht="16.2" x14ac:dyDescent="0.45">
      <c r="A3" s="36"/>
      <c r="B3" s="143"/>
      <c r="C3" s="39" t="s">
        <v>119</v>
      </c>
      <c r="D3" s="9" t="s">
        <v>120</v>
      </c>
      <c r="E3" s="51" t="s">
        <v>121</v>
      </c>
      <c r="F3" s="36" t="s">
        <v>102</v>
      </c>
    </row>
    <row r="4" spans="1:6" x14ac:dyDescent="0.45">
      <c r="A4" s="46">
        <f>供給信頼度!A3</f>
        <v>2027</v>
      </c>
      <c r="B4" s="40" t="s">
        <v>2</v>
      </c>
      <c r="C4" s="59">
        <v>4331989</v>
      </c>
      <c r="D4" s="59">
        <v>536750</v>
      </c>
      <c r="E4" s="59">
        <v>761396</v>
      </c>
      <c r="F4" s="59">
        <v>6190686</v>
      </c>
    </row>
    <row r="5" spans="1:6" x14ac:dyDescent="0.45">
      <c r="A5" s="82"/>
      <c r="B5" s="40" t="s">
        <v>3</v>
      </c>
      <c r="C5" s="59">
        <v>13507749</v>
      </c>
      <c r="D5" s="59">
        <v>6566795</v>
      </c>
      <c r="E5" s="59">
        <v>454621</v>
      </c>
      <c r="F5" s="59">
        <v>21607807</v>
      </c>
    </row>
    <row r="6" spans="1:6" x14ac:dyDescent="0.45">
      <c r="A6" s="82"/>
      <c r="B6" s="40" t="s">
        <v>4</v>
      </c>
      <c r="C6" s="59">
        <v>45143715</v>
      </c>
      <c r="D6" s="59">
        <v>25874634</v>
      </c>
      <c r="E6" s="59">
        <v>8696653</v>
      </c>
      <c r="F6" s="59">
        <v>60147091</v>
      </c>
    </row>
    <row r="7" spans="1:6" x14ac:dyDescent="0.45">
      <c r="A7" s="82"/>
      <c r="B7" s="40" t="s">
        <v>5</v>
      </c>
      <c r="C7" s="59">
        <v>20701402</v>
      </c>
      <c r="D7" s="59">
        <v>12761409</v>
      </c>
      <c r="E7" s="59">
        <v>3721089</v>
      </c>
      <c r="F7" s="59">
        <v>27775610</v>
      </c>
    </row>
    <row r="8" spans="1:6" x14ac:dyDescent="0.45">
      <c r="A8" s="82"/>
      <c r="B8" s="40" t="s">
        <v>6</v>
      </c>
      <c r="C8" s="59">
        <v>3366496</v>
      </c>
      <c r="D8" s="59">
        <v>876333</v>
      </c>
      <c r="E8" s="59">
        <v>105746</v>
      </c>
      <c r="F8" s="59">
        <v>6589803</v>
      </c>
    </row>
    <row r="9" spans="1:6" x14ac:dyDescent="0.45">
      <c r="A9" s="82"/>
      <c r="B9" s="40" t="s">
        <v>7</v>
      </c>
      <c r="C9" s="59">
        <v>20249679</v>
      </c>
      <c r="D9" s="59">
        <v>8542470</v>
      </c>
      <c r="E9" s="59">
        <v>3702211</v>
      </c>
      <c r="F9" s="59">
        <v>31062233</v>
      </c>
    </row>
    <row r="10" spans="1:6" x14ac:dyDescent="0.45">
      <c r="A10" s="82"/>
      <c r="B10" s="40" t="s">
        <v>8</v>
      </c>
      <c r="C10" s="59">
        <v>6028039</v>
      </c>
      <c r="D10" s="59">
        <v>2429274</v>
      </c>
      <c r="E10" s="59">
        <v>1861512</v>
      </c>
      <c r="F10" s="59">
        <v>13311029</v>
      </c>
    </row>
    <row r="11" spans="1:6" x14ac:dyDescent="0.45">
      <c r="A11" s="82"/>
      <c r="B11" s="40" t="s">
        <v>9</v>
      </c>
      <c r="C11" s="59">
        <v>5853473</v>
      </c>
      <c r="D11" s="59">
        <v>858377</v>
      </c>
      <c r="E11" s="59">
        <v>656361</v>
      </c>
      <c r="F11" s="59">
        <v>9056221</v>
      </c>
    </row>
    <row r="12" spans="1:6" x14ac:dyDescent="0.45">
      <c r="A12" s="82"/>
      <c r="B12" s="40" t="s">
        <v>10</v>
      </c>
      <c r="C12" s="59">
        <v>9155850</v>
      </c>
      <c r="D12" s="59">
        <v>3599673</v>
      </c>
      <c r="E12" s="59">
        <v>1994552</v>
      </c>
      <c r="F12" s="59">
        <v>18764586</v>
      </c>
    </row>
    <row r="13" spans="1:6" x14ac:dyDescent="0.45">
      <c r="A13" s="84"/>
      <c r="B13" s="40" t="s">
        <v>101</v>
      </c>
      <c r="C13" s="59">
        <v>128338392</v>
      </c>
      <c r="D13" s="59">
        <v>62045715</v>
      </c>
      <c r="E13" s="59">
        <v>21954141</v>
      </c>
      <c r="F13" s="59">
        <v>194505066</v>
      </c>
    </row>
    <row r="14" spans="1:6" x14ac:dyDescent="0.45">
      <c r="A14" s="38" t="s">
        <v>202</v>
      </c>
      <c r="B14" s="38"/>
      <c r="C14" s="38"/>
      <c r="D14" s="38"/>
      <c r="E14" s="38"/>
      <c r="F14" s="38"/>
    </row>
    <row r="15" spans="1:6" x14ac:dyDescent="0.45">
      <c r="A15" s="38"/>
    </row>
  </sheetData>
  <mergeCells count="1">
    <mergeCell ref="B2:B3"/>
  </mergeCells>
  <phoneticPr fontI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D5812-00A5-4F47-9B02-BCBE687E8F9D}">
  <sheetPr>
    <pageSetUpPr fitToPage="1"/>
  </sheetPr>
  <dimension ref="A1:D14"/>
  <sheetViews>
    <sheetView workbookViewId="0"/>
  </sheetViews>
  <sheetFormatPr defaultRowHeight="18" x14ac:dyDescent="0.45"/>
  <cols>
    <col min="1" max="1" width="8.69921875" customWidth="1"/>
    <col min="2" max="2" width="12.69921875" customWidth="1"/>
    <col min="3" max="3" width="23.69921875" customWidth="1"/>
    <col min="4" max="4" width="26.69921875" customWidth="1"/>
    <col min="5" max="5" width="13.3984375" bestFit="1" customWidth="1"/>
  </cols>
  <sheetData>
    <row r="1" spans="1:4" x14ac:dyDescent="0.45">
      <c r="A1" s="22" t="s">
        <v>105</v>
      </c>
    </row>
    <row r="2" spans="1:4" ht="31.2" x14ac:dyDescent="0.45">
      <c r="A2" s="9" t="s">
        <v>72</v>
      </c>
      <c r="B2" s="6" t="s">
        <v>99</v>
      </c>
      <c r="C2" s="32" t="s">
        <v>73</v>
      </c>
      <c r="D2" s="6" t="s">
        <v>142</v>
      </c>
    </row>
    <row r="3" spans="1:4" x14ac:dyDescent="0.45">
      <c r="A3" s="9" t="s">
        <v>2</v>
      </c>
      <c r="B3" s="2">
        <v>13287</v>
      </c>
      <c r="C3" s="150">
        <v>5191979</v>
      </c>
      <c r="D3" s="2">
        <v>60176545943</v>
      </c>
    </row>
    <row r="4" spans="1:4" x14ac:dyDescent="0.45">
      <c r="A4" s="9" t="s">
        <v>3</v>
      </c>
      <c r="B4" s="2">
        <v>9044</v>
      </c>
      <c r="C4" s="150">
        <v>17733376</v>
      </c>
      <c r="D4" s="2">
        <v>138790635214</v>
      </c>
    </row>
    <row r="5" spans="1:4" x14ac:dyDescent="0.45">
      <c r="A5" s="9" t="s">
        <v>4</v>
      </c>
      <c r="B5" s="2">
        <v>9555</v>
      </c>
      <c r="C5" s="150">
        <v>55417081</v>
      </c>
      <c r="D5" s="2">
        <v>463229457889</v>
      </c>
    </row>
    <row r="6" spans="1:4" x14ac:dyDescent="0.45">
      <c r="A6" s="9" t="s">
        <v>5</v>
      </c>
      <c r="B6" s="2">
        <v>7823</v>
      </c>
      <c r="C6" s="150">
        <v>23234464</v>
      </c>
      <c r="D6" s="2">
        <v>159374632480</v>
      </c>
    </row>
    <row r="7" spans="1:4" x14ac:dyDescent="0.45">
      <c r="A7" s="9" t="s">
        <v>6</v>
      </c>
      <c r="B7" s="2">
        <v>7638</v>
      </c>
      <c r="C7" s="150">
        <v>4569798</v>
      </c>
      <c r="D7" s="2">
        <v>30065726265</v>
      </c>
    </row>
    <row r="8" spans="1:4" x14ac:dyDescent="0.45">
      <c r="A8" s="9" t="s">
        <v>7</v>
      </c>
      <c r="B8" s="2">
        <v>7638</v>
      </c>
      <c r="C8" s="150">
        <v>28860919</v>
      </c>
      <c r="D8" s="2">
        <v>192877597024</v>
      </c>
    </row>
    <row r="9" spans="1:4" x14ac:dyDescent="0.45">
      <c r="A9" s="9" t="s">
        <v>8</v>
      </c>
      <c r="B9" s="2">
        <v>7638</v>
      </c>
      <c r="C9" s="150">
        <v>8377605</v>
      </c>
      <c r="D9" s="2">
        <v>55439048039</v>
      </c>
    </row>
    <row r="10" spans="1:4" x14ac:dyDescent="0.45">
      <c r="A10" s="9" t="s">
        <v>9</v>
      </c>
      <c r="B10" s="2">
        <v>7638</v>
      </c>
      <c r="C10" s="150">
        <v>7864566</v>
      </c>
      <c r="D10" s="2">
        <v>51712866174</v>
      </c>
    </row>
    <row r="11" spans="1:4" x14ac:dyDescent="0.45">
      <c r="A11" s="9" t="s">
        <v>10</v>
      </c>
      <c r="B11" s="2">
        <v>11457</v>
      </c>
      <c r="C11" s="150">
        <v>16197677</v>
      </c>
      <c r="D11" s="2">
        <v>162294022178</v>
      </c>
    </row>
    <row r="12" spans="1:4" x14ac:dyDescent="0.45">
      <c r="A12" s="30"/>
      <c r="B12" s="21"/>
      <c r="C12" s="31" t="s">
        <v>177</v>
      </c>
    </row>
    <row r="13" spans="1:4" x14ac:dyDescent="0.45">
      <c r="A13" s="30"/>
      <c r="B13" s="21"/>
      <c r="C13" s="31" t="s">
        <v>86</v>
      </c>
    </row>
    <row r="14" spans="1:4" x14ac:dyDescent="0.45">
      <c r="A14" s="30"/>
      <c r="B14" s="21"/>
      <c r="C14" s="31"/>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296A6-A7C8-4A49-A9CF-F6CFB0B248C4}">
  <sheetPr>
    <pageSetUpPr fitToPage="1"/>
  </sheetPr>
  <dimension ref="A1:E15"/>
  <sheetViews>
    <sheetView zoomScaleNormal="100" zoomScaleSheetLayoutView="100" workbookViewId="0"/>
  </sheetViews>
  <sheetFormatPr defaultColWidth="8.69921875" defaultRowHeight="15" x14ac:dyDescent="0.45"/>
  <cols>
    <col min="1" max="1" width="15.3984375" style="1" customWidth="1"/>
    <col min="2" max="2" width="7.3984375" style="1" bestFit="1" customWidth="1"/>
    <col min="3" max="3" width="19.69921875" style="1" bestFit="1" customWidth="1"/>
    <col min="4" max="4" width="22.8984375" style="1" bestFit="1" customWidth="1"/>
    <col min="5" max="5" width="19.09765625" style="1" bestFit="1" customWidth="1"/>
    <col min="6" max="16384" width="8.69921875" style="1"/>
  </cols>
  <sheetData>
    <row r="1" spans="1:5" x14ac:dyDescent="0.45">
      <c r="A1" s="38" t="s">
        <v>103</v>
      </c>
      <c r="B1" s="38"/>
      <c r="C1" s="38"/>
      <c r="D1" s="38"/>
      <c r="E1" s="38"/>
    </row>
    <row r="2" spans="1:5" x14ac:dyDescent="0.45">
      <c r="A2" s="44" t="s">
        <v>43</v>
      </c>
      <c r="B2" s="144" t="s">
        <v>11</v>
      </c>
      <c r="C2" s="137" t="s">
        <v>122</v>
      </c>
      <c r="D2" s="139"/>
      <c r="E2" s="144" t="s">
        <v>157</v>
      </c>
    </row>
    <row r="3" spans="1:5" x14ac:dyDescent="0.45">
      <c r="A3" s="47"/>
      <c r="B3" s="145"/>
      <c r="C3" s="40" t="s">
        <v>36</v>
      </c>
      <c r="D3" s="40" t="s">
        <v>135</v>
      </c>
      <c r="E3" s="145"/>
    </row>
    <row r="4" spans="1:5" x14ac:dyDescent="0.45">
      <c r="A4" s="46">
        <f>供給信頼度!A3</f>
        <v>2027</v>
      </c>
      <c r="B4" s="40" t="s">
        <v>2</v>
      </c>
      <c r="C4" s="59">
        <v>5295666720</v>
      </c>
      <c r="D4" s="59">
        <v>54901227869</v>
      </c>
      <c r="E4" s="59">
        <v>4982000</v>
      </c>
    </row>
    <row r="5" spans="1:5" x14ac:dyDescent="0.45">
      <c r="A5" s="82"/>
      <c r="B5" s="40" t="s">
        <v>3</v>
      </c>
      <c r="C5" s="59">
        <v>9743282080</v>
      </c>
      <c r="D5" s="59">
        <v>105392588034</v>
      </c>
      <c r="E5" s="59">
        <v>13466500</v>
      </c>
    </row>
    <row r="6" spans="1:5" x14ac:dyDescent="0.45">
      <c r="A6" s="82"/>
      <c r="B6" s="40" t="s">
        <v>4</v>
      </c>
      <c r="C6" s="59">
        <v>41988339120</v>
      </c>
      <c r="D6" s="59">
        <v>432575936379</v>
      </c>
      <c r="E6" s="59">
        <v>54929800</v>
      </c>
    </row>
    <row r="7" spans="1:5" x14ac:dyDescent="0.45">
      <c r="A7" s="82"/>
      <c r="B7" s="40" t="s">
        <v>5</v>
      </c>
      <c r="C7" s="59">
        <v>15289271200</v>
      </c>
      <c r="D7" s="59">
        <v>158208287824</v>
      </c>
      <c r="E7" s="59">
        <v>24430000</v>
      </c>
    </row>
    <row r="8" spans="1:5" x14ac:dyDescent="0.45">
      <c r="A8" s="82"/>
      <c r="B8" s="40" t="s">
        <v>6</v>
      </c>
      <c r="C8" s="59">
        <v>3159015696</v>
      </c>
      <c r="D8" s="59">
        <v>32759120227</v>
      </c>
      <c r="E8" s="59">
        <v>5169900</v>
      </c>
    </row>
    <row r="9" spans="1:5" x14ac:dyDescent="0.45">
      <c r="A9" s="82"/>
      <c r="B9" s="40" t="s">
        <v>7</v>
      </c>
      <c r="C9" s="59">
        <v>16656950400</v>
      </c>
      <c r="D9" s="59">
        <v>172733247718</v>
      </c>
      <c r="E9" s="59">
        <v>27260000</v>
      </c>
    </row>
    <row r="10" spans="1:5" x14ac:dyDescent="0.45">
      <c r="A10" s="82"/>
      <c r="B10" s="40" t="s">
        <v>8</v>
      </c>
      <c r="C10" s="59">
        <v>6337706880</v>
      </c>
      <c r="D10" s="59">
        <v>65722276058</v>
      </c>
      <c r="E10" s="59">
        <v>10372000</v>
      </c>
    </row>
    <row r="11" spans="1:5" x14ac:dyDescent="0.45">
      <c r="A11" s="82"/>
      <c r="B11" s="40" t="s">
        <v>9</v>
      </c>
      <c r="C11" s="59">
        <v>2975764800</v>
      </c>
      <c r="D11" s="59">
        <v>30858801041</v>
      </c>
      <c r="E11" s="59">
        <v>4870000</v>
      </c>
    </row>
    <row r="12" spans="1:5" x14ac:dyDescent="0.45">
      <c r="A12" s="82"/>
      <c r="B12" s="40" t="s">
        <v>10</v>
      </c>
      <c r="C12" s="59">
        <v>13883730411</v>
      </c>
      <c r="D12" s="59">
        <v>145479318749</v>
      </c>
      <c r="E12" s="59">
        <v>15117700</v>
      </c>
    </row>
    <row r="13" spans="1:5" x14ac:dyDescent="0.45">
      <c r="A13" s="84"/>
      <c r="B13" s="40" t="s">
        <v>19</v>
      </c>
      <c r="C13" s="59">
        <v>115329727307</v>
      </c>
      <c r="D13" s="59">
        <v>1198630803899</v>
      </c>
      <c r="E13" s="59">
        <v>160597900</v>
      </c>
    </row>
    <row r="14" spans="1:5" x14ac:dyDescent="0.45">
      <c r="A14" s="38" t="s">
        <v>158</v>
      </c>
      <c r="B14" s="38"/>
      <c r="C14" s="38"/>
      <c r="D14" s="38"/>
      <c r="E14" s="38"/>
    </row>
    <row r="15" spans="1:5" x14ac:dyDescent="0.45">
      <c r="A15" s="38"/>
    </row>
  </sheetData>
  <mergeCells count="3">
    <mergeCell ref="C2:D2"/>
    <mergeCell ref="B2:B3"/>
    <mergeCell ref="E2:E3"/>
  </mergeCells>
  <phoneticPr fontId="1"/>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368D-B672-4C8D-9E6B-5881E0A33AFA}">
  <sheetPr>
    <pageSetUpPr fitToPage="1"/>
  </sheetPr>
  <dimension ref="A1:B10"/>
  <sheetViews>
    <sheetView workbookViewId="0"/>
  </sheetViews>
  <sheetFormatPr defaultRowHeight="18" x14ac:dyDescent="0.45"/>
  <cols>
    <col min="1" max="1" width="45.09765625" bestFit="1" customWidth="1"/>
    <col min="2" max="2" width="37.59765625" bestFit="1" customWidth="1"/>
  </cols>
  <sheetData>
    <row r="1" spans="1:2" x14ac:dyDescent="0.45">
      <c r="A1" s="38" t="s">
        <v>107</v>
      </c>
      <c r="B1" s="42"/>
    </row>
    <row r="2" spans="1:2" ht="25.2" customHeight="1" x14ac:dyDescent="0.45">
      <c r="A2" s="43" t="s">
        <v>106</v>
      </c>
      <c r="B2" s="43" t="s">
        <v>71</v>
      </c>
    </row>
    <row r="3" spans="1:2" x14ac:dyDescent="0.45">
      <c r="A3" s="116" t="s">
        <v>160</v>
      </c>
      <c r="B3" s="86">
        <v>7826</v>
      </c>
    </row>
    <row r="4" spans="1:2" x14ac:dyDescent="0.45">
      <c r="A4" s="117" t="s">
        <v>159</v>
      </c>
      <c r="B4" s="86">
        <v>7745</v>
      </c>
    </row>
    <row r="5" spans="1:2" x14ac:dyDescent="0.45">
      <c r="A5" s="118">
        <v>0</v>
      </c>
      <c r="B5" s="86">
        <v>7638</v>
      </c>
    </row>
    <row r="6" spans="1:2" x14ac:dyDescent="0.45">
      <c r="A6" s="116" t="s">
        <v>161</v>
      </c>
      <c r="B6" s="86">
        <v>7504</v>
      </c>
    </row>
    <row r="7" spans="1:2" x14ac:dyDescent="0.45">
      <c r="A7" s="116" t="s">
        <v>162</v>
      </c>
      <c r="B7" s="86">
        <v>7328</v>
      </c>
    </row>
    <row r="8" spans="1:2" x14ac:dyDescent="0.45">
      <c r="A8" s="29"/>
      <c r="B8" s="29"/>
    </row>
    <row r="9" spans="1:2" x14ac:dyDescent="0.45">
      <c r="A9" s="29"/>
      <c r="B9" s="29"/>
    </row>
    <row r="10" spans="1:2" x14ac:dyDescent="0.45">
      <c r="A10" s="29"/>
      <c r="B10" s="29"/>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D4EC5-8BD4-4CE6-B16E-CA5A212C3E5A}">
  <sheetPr>
    <pageSetUpPr fitToPage="1"/>
  </sheetPr>
  <dimension ref="A1:E9"/>
  <sheetViews>
    <sheetView workbookViewId="0"/>
  </sheetViews>
  <sheetFormatPr defaultRowHeight="18" x14ac:dyDescent="0.45"/>
  <cols>
    <col min="1" max="1" width="15.69921875" customWidth="1"/>
    <col min="2" max="5" width="18.69921875" customWidth="1"/>
  </cols>
  <sheetData>
    <row r="1" spans="1:5" ht="14.7" customHeight="1" x14ac:dyDescent="0.45">
      <c r="A1" s="22" t="s">
        <v>68</v>
      </c>
    </row>
    <row r="2" spans="1:5" x14ac:dyDescent="0.45">
      <c r="A2" s="87" t="s">
        <v>123</v>
      </c>
      <c r="B2" s="146" t="s">
        <v>69</v>
      </c>
      <c r="C2" s="147"/>
      <c r="D2" s="148" t="s">
        <v>218</v>
      </c>
      <c r="E2" s="149"/>
    </row>
    <row r="3" spans="1:5" x14ac:dyDescent="0.45">
      <c r="A3" s="54"/>
      <c r="B3" s="88" t="s">
        <v>140</v>
      </c>
      <c r="C3" s="88" t="s">
        <v>70</v>
      </c>
      <c r="D3" s="88" t="s">
        <v>219</v>
      </c>
      <c r="E3" s="7" t="s">
        <v>70</v>
      </c>
    </row>
    <row r="4" spans="1:5" s="20" customFormat="1" ht="30" x14ac:dyDescent="0.45">
      <c r="A4" s="41" t="str">
        <f>供給信頼度!A3-3&amp;"年度"</f>
        <v>2024年度</v>
      </c>
      <c r="B4" s="86">
        <v>15761</v>
      </c>
      <c r="C4" s="86">
        <v>17747</v>
      </c>
      <c r="D4" s="136" t="s">
        <v>203</v>
      </c>
      <c r="E4" s="136" t="s">
        <v>204</v>
      </c>
    </row>
    <row r="5" spans="1:5" x14ac:dyDescent="0.45">
      <c r="A5" s="41" t="str">
        <f>供給信頼度!A3-2&amp;"年度"</f>
        <v>2025年度</v>
      </c>
      <c r="B5" s="86">
        <v>15836</v>
      </c>
      <c r="C5" s="86">
        <v>17699</v>
      </c>
      <c r="D5" s="115">
        <v>15882</v>
      </c>
      <c r="E5" s="115">
        <v>18399</v>
      </c>
    </row>
    <row r="6" spans="1:5" s="20" customFormat="1" x14ac:dyDescent="0.45">
      <c r="A6" s="41" t="str">
        <f>供給信頼度!A3-1&amp;"年度"</f>
        <v>2026年度</v>
      </c>
      <c r="B6" s="86">
        <v>15933</v>
      </c>
      <c r="C6" s="86">
        <v>17830</v>
      </c>
      <c r="D6" s="23" t="s">
        <v>1</v>
      </c>
      <c r="E6" s="23" t="s">
        <v>1</v>
      </c>
    </row>
    <row r="7" spans="1:5" x14ac:dyDescent="0.45">
      <c r="A7" s="41" t="str">
        <f>供給信頼度!A3&amp;"年度"</f>
        <v>2027年度</v>
      </c>
      <c r="B7" s="59">
        <v>16060</v>
      </c>
      <c r="C7" s="59">
        <v>18447</v>
      </c>
      <c r="D7" s="23" t="s">
        <v>1</v>
      </c>
      <c r="E7" s="23" t="s">
        <v>1</v>
      </c>
    </row>
    <row r="8" spans="1:5" x14ac:dyDescent="0.45">
      <c r="A8" s="55" t="s">
        <v>124</v>
      </c>
      <c r="B8" s="20"/>
      <c r="C8" s="20"/>
      <c r="D8" s="20"/>
      <c r="E8" s="20"/>
    </row>
    <row r="9" spans="1:5" x14ac:dyDescent="0.45">
      <c r="A9" s="55" t="s">
        <v>217</v>
      </c>
    </row>
  </sheetData>
  <mergeCells count="2">
    <mergeCell ref="B2:C2"/>
    <mergeCell ref="D2:E2"/>
  </mergeCells>
  <phoneticPr fontId="1"/>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619D-E1A2-40BD-A228-4302CA9B007D}">
  <sheetPr>
    <pageSetUpPr fitToPage="1"/>
  </sheetPr>
  <dimension ref="A1:F10"/>
  <sheetViews>
    <sheetView workbookViewId="0"/>
  </sheetViews>
  <sheetFormatPr defaultColWidth="8.69921875" defaultRowHeight="18" x14ac:dyDescent="0.45"/>
  <cols>
    <col min="1" max="1" width="9.5" style="42" bestFit="1" customWidth="1"/>
    <col min="2" max="2" width="26.09765625" style="42" bestFit="1" customWidth="1"/>
    <col min="3" max="6" width="18.69921875" style="42" customWidth="1"/>
    <col min="7" max="16384" width="8.69921875" style="42"/>
  </cols>
  <sheetData>
    <row r="1" spans="1:6" x14ac:dyDescent="0.45">
      <c r="A1" s="38" t="s">
        <v>163</v>
      </c>
    </row>
    <row r="2" spans="1:6" x14ac:dyDescent="0.45">
      <c r="A2" s="38" t="s">
        <v>220</v>
      </c>
    </row>
    <row r="3" spans="1:6" x14ac:dyDescent="0.45">
      <c r="A3" s="40" t="s">
        <v>63</v>
      </c>
      <c r="B3" s="40" t="s">
        <v>64</v>
      </c>
      <c r="C3" s="43" t="s">
        <v>205</v>
      </c>
      <c r="D3" s="43" t="s">
        <v>165</v>
      </c>
      <c r="E3" s="43" t="s">
        <v>166</v>
      </c>
      <c r="F3" s="43" t="s">
        <v>167</v>
      </c>
    </row>
    <row r="4" spans="1:6" x14ac:dyDescent="0.45">
      <c r="A4" s="44" t="s">
        <v>57</v>
      </c>
      <c r="B4" s="45" t="s">
        <v>164</v>
      </c>
      <c r="C4" s="89">
        <v>171624298</v>
      </c>
      <c r="D4" s="89">
        <v>176175347</v>
      </c>
      <c r="E4" s="89">
        <v>177250681</v>
      </c>
      <c r="F4" s="90">
        <v>172017156</v>
      </c>
    </row>
    <row r="5" spans="1:6" x14ac:dyDescent="0.45">
      <c r="A5" s="46"/>
      <c r="B5" s="41" t="s">
        <v>65</v>
      </c>
      <c r="C5" s="86">
        <v>160723778</v>
      </c>
      <c r="D5" s="86">
        <v>165488633</v>
      </c>
      <c r="E5" s="86">
        <v>166818171</v>
      </c>
      <c r="F5" s="90">
        <v>163114237</v>
      </c>
    </row>
    <row r="6" spans="1:6" x14ac:dyDescent="0.45">
      <c r="A6" s="46"/>
      <c r="B6" s="41" t="s">
        <v>66</v>
      </c>
      <c r="C6" s="86">
        <v>4319494</v>
      </c>
      <c r="D6" s="86">
        <v>4302265</v>
      </c>
      <c r="E6" s="86">
        <v>4393506</v>
      </c>
      <c r="F6" s="90">
        <v>4512543</v>
      </c>
    </row>
    <row r="7" spans="1:6" x14ac:dyDescent="0.45">
      <c r="A7" s="46"/>
      <c r="B7" s="41" t="s">
        <v>125</v>
      </c>
      <c r="C7" s="86">
        <v>577149</v>
      </c>
      <c r="D7" s="86">
        <v>486965</v>
      </c>
      <c r="E7" s="86">
        <v>380603</v>
      </c>
      <c r="F7" s="90">
        <v>239758</v>
      </c>
    </row>
    <row r="8" spans="1:6" x14ac:dyDescent="0.45">
      <c r="A8" s="47"/>
      <c r="B8" s="41" t="s">
        <v>67</v>
      </c>
      <c r="C8" s="91">
        <v>6003877</v>
      </c>
      <c r="D8" s="91">
        <v>5897484</v>
      </c>
      <c r="E8" s="86">
        <v>5658401</v>
      </c>
      <c r="F8" s="92">
        <v>4150618</v>
      </c>
    </row>
    <row r="9" spans="1:6" x14ac:dyDescent="0.45">
      <c r="A9" s="38" t="s">
        <v>168</v>
      </c>
    </row>
    <row r="10" spans="1:6" x14ac:dyDescent="0.45">
      <c r="A10" s="38" t="s">
        <v>206</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4C4A4-59DF-4C3A-8C2A-386B65C74E3D}">
  <sheetPr>
    <pageSetUpPr fitToPage="1"/>
  </sheetPr>
  <dimension ref="A1:C33"/>
  <sheetViews>
    <sheetView workbookViewId="0"/>
  </sheetViews>
  <sheetFormatPr defaultColWidth="8.69921875" defaultRowHeight="18" x14ac:dyDescent="0.45"/>
  <cols>
    <col min="1" max="1" width="15.09765625" style="42" customWidth="1"/>
    <col min="2" max="2" width="26.09765625" style="42" bestFit="1" customWidth="1"/>
    <col min="3" max="3" width="18.19921875" style="42" bestFit="1" customWidth="1"/>
    <col min="4" max="4" width="13.3984375" style="42" bestFit="1" customWidth="1"/>
    <col min="5" max="5" width="11.19921875" style="42" bestFit="1" customWidth="1"/>
    <col min="6" max="6" width="10.69921875" style="42" customWidth="1"/>
    <col min="7" max="16384" width="8.69921875" style="42"/>
  </cols>
  <sheetData>
    <row r="1" spans="1:3" x14ac:dyDescent="0.45">
      <c r="A1" s="38" t="s">
        <v>163</v>
      </c>
    </row>
    <row r="2" spans="1:3" x14ac:dyDescent="0.45">
      <c r="A2" s="38" t="s">
        <v>207</v>
      </c>
    </row>
    <row r="3" spans="1:3" x14ac:dyDescent="0.45">
      <c r="A3" s="40" t="s">
        <v>11</v>
      </c>
      <c r="B3" s="40" t="s">
        <v>64</v>
      </c>
      <c r="C3" s="43" t="s">
        <v>126</v>
      </c>
    </row>
    <row r="4" spans="1:3" x14ac:dyDescent="0.45">
      <c r="A4" s="119" t="str">
        <f>応札価格の加重平均!B8</f>
        <v>北海道エリア</v>
      </c>
      <c r="B4" s="45" t="s">
        <v>45</v>
      </c>
      <c r="C4" s="89">
        <v>5831229</v>
      </c>
    </row>
    <row r="5" spans="1:3" x14ac:dyDescent="0.45">
      <c r="A5" s="46"/>
      <c r="B5" s="41" t="s">
        <v>65</v>
      </c>
      <c r="C5" s="93">
        <v>5569273</v>
      </c>
    </row>
    <row r="6" spans="1:3" x14ac:dyDescent="0.45">
      <c r="A6" s="46"/>
      <c r="B6" s="41" t="s">
        <v>66</v>
      </c>
      <c r="C6" s="93">
        <v>76473</v>
      </c>
    </row>
    <row r="7" spans="1:3" x14ac:dyDescent="0.45">
      <c r="A7" s="46"/>
      <c r="B7" s="41" t="s">
        <v>125</v>
      </c>
      <c r="C7" s="93">
        <v>3255</v>
      </c>
    </row>
    <row r="8" spans="1:3" x14ac:dyDescent="0.45">
      <c r="A8" s="120"/>
      <c r="B8" s="41" t="s">
        <v>67</v>
      </c>
      <c r="C8" s="93">
        <v>182228</v>
      </c>
    </row>
    <row r="9" spans="1:3" x14ac:dyDescent="0.45">
      <c r="A9" s="119" t="str">
        <f>応札価格の加重平均!B13</f>
        <v>東北エリア</v>
      </c>
      <c r="B9" s="45" t="s">
        <v>45</v>
      </c>
      <c r="C9" s="89">
        <v>17733376</v>
      </c>
    </row>
    <row r="10" spans="1:3" x14ac:dyDescent="0.45">
      <c r="A10" s="46"/>
      <c r="B10" s="41" t="s">
        <v>65</v>
      </c>
      <c r="C10" s="93">
        <v>16048854</v>
      </c>
    </row>
    <row r="11" spans="1:3" x14ac:dyDescent="0.45">
      <c r="A11" s="46"/>
      <c r="B11" s="41" t="s">
        <v>66</v>
      </c>
      <c r="C11" s="93">
        <v>1196096</v>
      </c>
    </row>
    <row r="12" spans="1:3" x14ac:dyDescent="0.45">
      <c r="A12" s="46"/>
      <c r="B12" s="41" t="s">
        <v>125</v>
      </c>
      <c r="C12" s="93">
        <v>38735</v>
      </c>
    </row>
    <row r="13" spans="1:3" x14ac:dyDescent="0.45">
      <c r="A13" s="120"/>
      <c r="B13" s="41" t="s">
        <v>67</v>
      </c>
      <c r="C13" s="93">
        <v>449691</v>
      </c>
    </row>
    <row r="14" spans="1:3" x14ac:dyDescent="0.45">
      <c r="A14" s="119" t="str">
        <f>応札価格の加重平均!B18</f>
        <v>東京エリア</v>
      </c>
      <c r="B14" s="45" t="s">
        <v>45</v>
      </c>
      <c r="C14" s="89">
        <v>55417081</v>
      </c>
    </row>
    <row r="15" spans="1:3" x14ac:dyDescent="0.45">
      <c r="A15" s="46"/>
      <c r="B15" s="41" t="s">
        <v>65</v>
      </c>
      <c r="C15" s="93">
        <v>52693950</v>
      </c>
    </row>
    <row r="16" spans="1:3" x14ac:dyDescent="0.45">
      <c r="A16" s="46"/>
      <c r="B16" s="41" t="s">
        <v>66</v>
      </c>
      <c r="C16" s="93">
        <v>972535</v>
      </c>
    </row>
    <row r="17" spans="1:3" x14ac:dyDescent="0.45">
      <c r="A17" s="46"/>
      <c r="B17" s="41" t="s">
        <v>125</v>
      </c>
      <c r="C17" s="93">
        <v>163809</v>
      </c>
    </row>
    <row r="18" spans="1:3" x14ac:dyDescent="0.45">
      <c r="A18" s="120"/>
      <c r="B18" s="41" t="s">
        <v>67</v>
      </c>
      <c r="C18" s="93">
        <v>1586787</v>
      </c>
    </row>
    <row r="19" spans="1:3" x14ac:dyDescent="0.45">
      <c r="A19" s="119" t="str">
        <f>応札価格の加重平均!B23</f>
        <v>中部エリア</v>
      </c>
      <c r="B19" s="45" t="s">
        <v>45</v>
      </c>
      <c r="C19" s="89">
        <v>24946070</v>
      </c>
    </row>
    <row r="20" spans="1:3" x14ac:dyDescent="0.45">
      <c r="A20" s="46"/>
      <c r="B20" s="41" t="s">
        <v>65</v>
      </c>
      <c r="C20" s="93">
        <v>23030017</v>
      </c>
    </row>
    <row r="21" spans="1:3" x14ac:dyDescent="0.45">
      <c r="A21" s="46"/>
      <c r="B21" s="41" t="s">
        <v>66</v>
      </c>
      <c r="C21" s="93">
        <v>772172</v>
      </c>
    </row>
    <row r="22" spans="1:3" x14ac:dyDescent="0.45">
      <c r="A22" s="46"/>
      <c r="B22" s="41" t="s">
        <v>125</v>
      </c>
      <c r="C22" s="93">
        <v>134369</v>
      </c>
    </row>
    <row r="23" spans="1:3" x14ac:dyDescent="0.45">
      <c r="A23" s="120"/>
      <c r="B23" s="41" t="s">
        <v>67</v>
      </c>
      <c r="C23" s="93">
        <v>1009512</v>
      </c>
    </row>
    <row r="24" spans="1:3" ht="30" x14ac:dyDescent="0.45">
      <c r="A24" s="108" t="str">
        <f>応札価格の加重平均!B28</f>
        <v>北陸/関西/中国/四国エリア</v>
      </c>
      <c r="B24" s="45" t="s">
        <v>45</v>
      </c>
      <c r="C24" s="89">
        <v>51149865</v>
      </c>
    </row>
    <row r="25" spans="1:3" x14ac:dyDescent="0.45">
      <c r="A25" s="109"/>
      <c r="B25" s="41" t="s">
        <v>65</v>
      </c>
      <c r="C25" s="93">
        <v>48079418</v>
      </c>
    </row>
    <row r="26" spans="1:3" x14ac:dyDescent="0.45">
      <c r="A26" s="109"/>
      <c r="B26" s="41" t="s">
        <v>66</v>
      </c>
      <c r="C26" s="93">
        <v>1011885</v>
      </c>
    </row>
    <row r="27" spans="1:3" x14ac:dyDescent="0.45">
      <c r="A27" s="109"/>
      <c r="B27" s="41" t="s">
        <v>125</v>
      </c>
      <c r="C27" s="93">
        <v>163401</v>
      </c>
    </row>
    <row r="28" spans="1:3" x14ac:dyDescent="0.45">
      <c r="A28" s="110"/>
      <c r="B28" s="41" t="s">
        <v>67</v>
      </c>
      <c r="C28" s="93">
        <v>1895161</v>
      </c>
    </row>
    <row r="29" spans="1:3" x14ac:dyDescent="0.45">
      <c r="A29" s="119" t="str">
        <f>応札価格の加重平均!B33</f>
        <v>九州エリア</v>
      </c>
      <c r="B29" s="45" t="s">
        <v>45</v>
      </c>
      <c r="C29" s="89">
        <v>16546677</v>
      </c>
    </row>
    <row r="30" spans="1:3" x14ac:dyDescent="0.45">
      <c r="A30" s="46"/>
      <c r="B30" s="41" t="s">
        <v>65</v>
      </c>
      <c r="C30" s="93">
        <v>15302266</v>
      </c>
    </row>
    <row r="31" spans="1:3" x14ac:dyDescent="0.45">
      <c r="A31" s="46"/>
      <c r="B31" s="41" t="s">
        <v>66</v>
      </c>
      <c r="C31" s="93">
        <v>290333</v>
      </c>
    </row>
    <row r="32" spans="1:3" x14ac:dyDescent="0.45">
      <c r="A32" s="46"/>
      <c r="B32" s="41" t="s">
        <v>125</v>
      </c>
      <c r="C32" s="93">
        <v>73580</v>
      </c>
    </row>
    <row r="33" spans="1:3" x14ac:dyDescent="0.45">
      <c r="A33" s="120"/>
      <c r="B33" s="41" t="s">
        <v>67</v>
      </c>
      <c r="C33" s="93">
        <v>880498</v>
      </c>
    </row>
  </sheetData>
  <phoneticPr fontId="1"/>
  <pageMargins left="0.70866141732283472" right="0.70866141732283472" top="0.74803149606299213" bottom="0.74803149606299213" header="0.31496062992125984" footer="0.31496062992125984"/>
  <pageSetup paperSize="9" scale="9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236AC-F0FD-41B6-A1FE-FCBA052EDF56}">
  <sheetPr>
    <pageSetUpPr fitToPage="1"/>
  </sheetPr>
  <dimension ref="A1:C28"/>
  <sheetViews>
    <sheetView workbookViewId="0"/>
  </sheetViews>
  <sheetFormatPr defaultColWidth="8.69921875" defaultRowHeight="18" x14ac:dyDescent="0.45"/>
  <cols>
    <col min="1" max="1" width="15.09765625" style="42" customWidth="1"/>
    <col min="2" max="2" width="26.09765625" style="42" bestFit="1" customWidth="1"/>
    <col min="3" max="3" width="18.19921875" style="42" bestFit="1" customWidth="1"/>
    <col min="4" max="4" width="13.3984375" style="42" bestFit="1" customWidth="1"/>
    <col min="5" max="5" width="11.19921875" style="42" bestFit="1" customWidth="1"/>
    <col min="6" max="6" width="10.69921875" style="42" customWidth="1"/>
    <col min="7" max="16384" width="8.69921875" style="42"/>
  </cols>
  <sheetData>
    <row r="1" spans="1:3" x14ac:dyDescent="0.45">
      <c r="A1" s="38" t="s">
        <v>163</v>
      </c>
    </row>
    <row r="2" spans="1:3" x14ac:dyDescent="0.45">
      <c r="A2" s="38" t="s">
        <v>169</v>
      </c>
    </row>
    <row r="3" spans="1:3" x14ac:dyDescent="0.45">
      <c r="A3" s="40" t="s">
        <v>11</v>
      </c>
      <c r="B3" s="40" t="s">
        <v>64</v>
      </c>
      <c r="C3" s="43" t="s">
        <v>126</v>
      </c>
    </row>
    <row r="4" spans="1:3" x14ac:dyDescent="0.45">
      <c r="A4" s="44" t="s">
        <v>208</v>
      </c>
      <c r="B4" s="45" t="s">
        <v>45</v>
      </c>
      <c r="C4" s="89">
        <v>5986507</v>
      </c>
    </row>
    <row r="5" spans="1:3" x14ac:dyDescent="0.45">
      <c r="A5" s="46"/>
      <c r="B5" s="41" t="s">
        <v>65</v>
      </c>
      <c r="C5" s="93">
        <v>5757668</v>
      </c>
    </row>
    <row r="6" spans="1:3" x14ac:dyDescent="0.45">
      <c r="A6" s="46"/>
      <c r="B6" s="41" t="s">
        <v>66</v>
      </c>
      <c r="C6" s="93">
        <v>76592</v>
      </c>
    </row>
    <row r="7" spans="1:3" x14ac:dyDescent="0.45">
      <c r="A7" s="46"/>
      <c r="B7" s="41" t="s">
        <v>125</v>
      </c>
      <c r="C7" s="93">
        <v>3133</v>
      </c>
    </row>
    <row r="8" spans="1:3" x14ac:dyDescent="0.45">
      <c r="A8" s="47"/>
      <c r="B8" s="41" t="s">
        <v>67</v>
      </c>
      <c r="C8" s="93">
        <v>149114</v>
      </c>
    </row>
    <row r="9" spans="1:3" x14ac:dyDescent="0.45">
      <c r="A9" s="44" t="s">
        <v>209</v>
      </c>
      <c r="B9" s="45" t="s">
        <v>45</v>
      </c>
      <c r="C9" s="89">
        <v>17767897</v>
      </c>
    </row>
    <row r="10" spans="1:3" x14ac:dyDescent="0.45">
      <c r="A10" s="46"/>
      <c r="B10" s="41" t="s">
        <v>65</v>
      </c>
      <c r="C10" s="93">
        <v>16028341</v>
      </c>
    </row>
    <row r="11" spans="1:3" x14ac:dyDescent="0.45">
      <c r="A11" s="46"/>
      <c r="B11" s="41" t="s">
        <v>66</v>
      </c>
      <c r="C11" s="93">
        <v>1170810</v>
      </c>
    </row>
    <row r="12" spans="1:3" x14ac:dyDescent="0.45">
      <c r="A12" s="46"/>
      <c r="B12" s="41" t="s">
        <v>125</v>
      </c>
      <c r="C12" s="93">
        <v>40328</v>
      </c>
    </row>
    <row r="13" spans="1:3" x14ac:dyDescent="0.45">
      <c r="A13" s="47"/>
      <c r="B13" s="41" t="s">
        <v>67</v>
      </c>
      <c r="C13" s="93">
        <v>528418</v>
      </c>
    </row>
    <row r="14" spans="1:3" x14ac:dyDescent="0.45">
      <c r="A14" s="44" t="s">
        <v>210</v>
      </c>
      <c r="B14" s="45" t="s">
        <v>45</v>
      </c>
      <c r="C14" s="89">
        <v>56194033</v>
      </c>
    </row>
    <row r="15" spans="1:3" x14ac:dyDescent="0.45">
      <c r="A15" s="46"/>
      <c r="B15" s="41" t="s">
        <v>65</v>
      </c>
      <c r="C15" s="93">
        <v>53421036</v>
      </c>
    </row>
    <row r="16" spans="1:3" x14ac:dyDescent="0.45">
      <c r="A16" s="46"/>
      <c r="B16" s="41" t="s">
        <v>66</v>
      </c>
      <c r="C16" s="93">
        <v>995968</v>
      </c>
    </row>
    <row r="17" spans="1:3" x14ac:dyDescent="0.45">
      <c r="A17" s="46"/>
      <c r="B17" s="41" t="s">
        <v>125</v>
      </c>
      <c r="C17" s="93">
        <v>134320</v>
      </c>
    </row>
    <row r="18" spans="1:3" x14ac:dyDescent="0.45">
      <c r="A18" s="47"/>
      <c r="B18" s="41" t="s">
        <v>67</v>
      </c>
      <c r="C18" s="93">
        <v>1642709</v>
      </c>
    </row>
    <row r="19" spans="1:3" ht="30" x14ac:dyDescent="0.45">
      <c r="A19" s="108" t="s">
        <v>211</v>
      </c>
      <c r="B19" s="45" t="s">
        <v>45</v>
      </c>
      <c r="C19" s="89">
        <v>78748137</v>
      </c>
    </row>
    <row r="20" spans="1:3" x14ac:dyDescent="0.45">
      <c r="A20" s="109"/>
      <c r="B20" s="41" t="s">
        <v>65</v>
      </c>
      <c r="C20" s="93">
        <v>73899087</v>
      </c>
    </row>
    <row r="21" spans="1:3" x14ac:dyDescent="0.45">
      <c r="A21" s="109"/>
      <c r="B21" s="41" t="s">
        <v>66</v>
      </c>
      <c r="C21" s="93">
        <v>1769559</v>
      </c>
    </row>
    <row r="22" spans="1:3" x14ac:dyDescent="0.45">
      <c r="A22" s="109"/>
      <c r="B22" s="41" t="s">
        <v>125</v>
      </c>
      <c r="C22" s="93">
        <v>237348</v>
      </c>
    </row>
    <row r="23" spans="1:3" x14ac:dyDescent="0.45">
      <c r="A23" s="110"/>
      <c r="B23" s="41" t="s">
        <v>67</v>
      </c>
      <c r="C23" s="93">
        <v>2842143</v>
      </c>
    </row>
    <row r="24" spans="1:3" x14ac:dyDescent="0.45">
      <c r="A24" s="44" t="s">
        <v>212</v>
      </c>
      <c r="B24" s="45" t="s">
        <v>45</v>
      </c>
      <c r="C24" s="89">
        <v>17478773</v>
      </c>
    </row>
    <row r="25" spans="1:3" x14ac:dyDescent="0.45">
      <c r="A25" s="46"/>
      <c r="B25" s="41" t="s">
        <v>65</v>
      </c>
      <c r="C25" s="93">
        <v>16382501</v>
      </c>
    </row>
    <row r="26" spans="1:3" x14ac:dyDescent="0.45">
      <c r="A26" s="46"/>
      <c r="B26" s="41" t="s">
        <v>66</v>
      </c>
      <c r="C26" s="93">
        <v>289336</v>
      </c>
    </row>
    <row r="27" spans="1:3" x14ac:dyDescent="0.45">
      <c r="A27" s="46"/>
      <c r="B27" s="41" t="s">
        <v>125</v>
      </c>
      <c r="C27" s="93">
        <v>71836</v>
      </c>
    </row>
    <row r="28" spans="1:3" x14ac:dyDescent="0.45">
      <c r="A28" s="47"/>
      <c r="B28" s="41" t="s">
        <v>67</v>
      </c>
      <c r="C28" s="93">
        <v>735100</v>
      </c>
    </row>
  </sheetData>
  <phoneticPr fontId="1"/>
  <pageMargins left="0.70866141732283472" right="0.70866141732283472" top="0.74803149606299213" bottom="0.74803149606299213" header="0.31496062992125984" footer="0.31496062992125984"/>
  <pageSetup paperSize="9" scale="9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5136-29B9-4D6E-8D3E-53FE6357E909}">
  <sheetPr>
    <pageSetUpPr fitToPage="1"/>
  </sheetPr>
  <dimension ref="A1:C18"/>
  <sheetViews>
    <sheetView zoomScaleNormal="100" workbookViewId="0"/>
  </sheetViews>
  <sheetFormatPr defaultColWidth="8.69921875" defaultRowHeight="18" x14ac:dyDescent="0.45"/>
  <cols>
    <col min="1" max="1" width="15.09765625" style="42" customWidth="1"/>
    <col min="2" max="2" width="26.09765625" style="42" bestFit="1" customWidth="1"/>
    <col min="3" max="3" width="18.19921875" style="42" bestFit="1" customWidth="1"/>
    <col min="4" max="4" width="13.3984375" style="42" bestFit="1" customWidth="1"/>
    <col min="5" max="5" width="11.19921875" style="42" bestFit="1" customWidth="1"/>
    <col min="6" max="6" width="10.69921875" style="42" customWidth="1"/>
    <col min="7" max="16384" width="8.69921875" style="42"/>
  </cols>
  <sheetData>
    <row r="1" spans="1:3" x14ac:dyDescent="0.45">
      <c r="A1" s="38" t="s">
        <v>163</v>
      </c>
    </row>
    <row r="2" spans="1:3" x14ac:dyDescent="0.45">
      <c r="A2" s="38" t="s">
        <v>170</v>
      </c>
    </row>
    <row r="3" spans="1:3" x14ac:dyDescent="0.45">
      <c r="A3" s="40" t="s">
        <v>11</v>
      </c>
      <c r="B3" s="40" t="s">
        <v>64</v>
      </c>
      <c r="C3" s="43" t="s">
        <v>126</v>
      </c>
    </row>
    <row r="4" spans="1:3" x14ac:dyDescent="0.45">
      <c r="A4" s="58" t="s">
        <v>171</v>
      </c>
      <c r="B4" s="45" t="s">
        <v>45</v>
      </c>
      <c r="C4" s="89">
        <v>6037171</v>
      </c>
    </row>
    <row r="5" spans="1:3" x14ac:dyDescent="0.45">
      <c r="A5" s="46"/>
      <c r="B5" s="41" t="s">
        <v>65</v>
      </c>
      <c r="C5" s="93">
        <v>5741263</v>
      </c>
    </row>
    <row r="6" spans="1:3" x14ac:dyDescent="0.45">
      <c r="A6" s="46"/>
      <c r="B6" s="41" t="s">
        <v>66</v>
      </c>
      <c r="C6" s="93">
        <v>81050</v>
      </c>
    </row>
    <row r="7" spans="1:3" x14ac:dyDescent="0.45">
      <c r="A7" s="46"/>
      <c r="B7" s="41" t="s">
        <v>125</v>
      </c>
      <c r="C7" s="93">
        <v>3208</v>
      </c>
    </row>
    <row r="8" spans="1:3" x14ac:dyDescent="0.45">
      <c r="A8" s="47"/>
      <c r="B8" s="41" t="s">
        <v>67</v>
      </c>
      <c r="C8" s="93">
        <v>211650</v>
      </c>
    </row>
    <row r="9" spans="1:3" ht="30" x14ac:dyDescent="0.45">
      <c r="A9" s="58" t="s">
        <v>172</v>
      </c>
      <c r="B9" s="45" t="s">
        <v>45</v>
      </c>
      <c r="C9" s="89">
        <v>153278324</v>
      </c>
    </row>
    <row r="10" spans="1:3" x14ac:dyDescent="0.45">
      <c r="A10" s="46"/>
      <c r="B10" s="41" t="s">
        <v>65</v>
      </c>
      <c r="C10" s="93">
        <v>144068138</v>
      </c>
    </row>
    <row r="11" spans="1:3" x14ac:dyDescent="0.45">
      <c r="A11" s="46"/>
      <c r="B11" s="41" t="s">
        <v>66</v>
      </c>
      <c r="C11" s="93">
        <v>4010886</v>
      </c>
    </row>
    <row r="12" spans="1:3" x14ac:dyDescent="0.45">
      <c r="A12" s="46"/>
      <c r="B12" s="41" t="s">
        <v>125</v>
      </c>
      <c r="C12" s="93">
        <v>306600</v>
      </c>
    </row>
    <row r="13" spans="1:3" x14ac:dyDescent="0.45">
      <c r="A13" s="47"/>
      <c r="B13" s="41" t="s">
        <v>67</v>
      </c>
      <c r="C13" s="93">
        <v>4892700</v>
      </c>
    </row>
    <row r="14" spans="1:3" x14ac:dyDescent="0.45">
      <c r="A14" s="58" t="s">
        <v>173</v>
      </c>
      <c r="B14" s="45" t="s">
        <v>45</v>
      </c>
      <c r="C14" s="89">
        <v>17935186</v>
      </c>
    </row>
    <row r="15" spans="1:3" x14ac:dyDescent="0.45">
      <c r="A15" s="46"/>
      <c r="B15" s="41" t="s">
        <v>65</v>
      </c>
      <c r="C15" s="93">
        <v>17008770</v>
      </c>
    </row>
    <row r="16" spans="1:3" x14ac:dyDescent="0.45">
      <c r="A16" s="46"/>
      <c r="B16" s="41" t="s">
        <v>66</v>
      </c>
      <c r="C16" s="93">
        <v>301570</v>
      </c>
    </row>
    <row r="17" spans="1:3" x14ac:dyDescent="0.45">
      <c r="A17" s="46"/>
      <c r="B17" s="41" t="s">
        <v>125</v>
      </c>
      <c r="C17" s="93">
        <v>70795</v>
      </c>
    </row>
    <row r="18" spans="1:3" x14ac:dyDescent="0.45">
      <c r="A18" s="47"/>
      <c r="B18" s="41" t="s">
        <v>67</v>
      </c>
      <c r="C18" s="93">
        <v>554051</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C60EE-C442-4E5B-8C3D-52BD271DE406}">
  <sheetPr>
    <pageSetUpPr fitToPage="1"/>
  </sheetPr>
  <dimension ref="A1:C13"/>
  <sheetViews>
    <sheetView zoomScaleNormal="100" workbookViewId="0"/>
  </sheetViews>
  <sheetFormatPr defaultColWidth="8.69921875" defaultRowHeight="18" x14ac:dyDescent="0.45"/>
  <cols>
    <col min="1" max="1" width="15.09765625" style="42" customWidth="1"/>
    <col min="2" max="2" width="26.09765625" style="42" bestFit="1" customWidth="1"/>
    <col min="3" max="3" width="18.19921875" style="42" bestFit="1" customWidth="1"/>
    <col min="4" max="4" width="13.3984375" style="42" bestFit="1" customWidth="1"/>
    <col min="5" max="5" width="11.19921875" style="42" bestFit="1" customWidth="1"/>
    <col min="6" max="6" width="10.69921875" style="42" customWidth="1"/>
    <col min="7" max="16384" width="8.69921875" style="42"/>
  </cols>
  <sheetData>
    <row r="1" spans="1:3" x14ac:dyDescent="0.45">
      <c r="A1" s="38" t="s">
        <v>163</v>
      </c>
    </row>
    <row r="2" spans="1:3" x14ac:dyDescent="0.45">
      <c r="A2" s="38" t="s">
        <v>174</v>
      </c>
    </row>
    <row r="3" spans="1:3" x14ac:dyDescent="0.45">
      <c r="A3" s="40" t="s">
        <v>11</v>
      </c>
      <c r="B3" s="40" t="s">
        <v>64</v>
      </c>
      <c r="C3" s="43" t="s">
        <v>126</v>
      </c>
    </row>
    <row r="4" spans="1:3" x14ac:dyDescent="0.45">
      <c r="A4" s="94" t="s">
        <v>175</v>
      </c>
      <c r="B4" s="45" t="s">
        <v>45</v>
      </c>
      <c r="C4" s="89">
        <v>154659602</v>
      </c>
    </row>
    <row r="5" spans="1:3" x14ac:dyDescent="0.45">
      <c r="A5" s="46"/>
      <c r="B5" s="41" t="s">
        <v>65</v>
      </c>
      <c r="C5" s="93">
        <v>146628329</v>
      </c>
    </row>
    <row r="6" spans="1:3" x14ac:dyDescent="0.45">
      <c r="A6" s="46"/>
      <c r="B6" s="41" t="s">
        <v>66</v>
      </c>
      <c r="C6" s="93">
        <v>4213484</v>
      </c>
    </row>
    <row r="7" spans="1:3" x14ac:dyDescent="0.45">
      <c r="A7" s="46"/>
      <c r="B7" s="41" t="s">
        <v>125</v>
      </c>
      <c r="C7" s="93">
        <v>170131</v>
      </c>
    </row>
    <row r="8" spans="1:3" x14ac:dyDescent="0.45">
      <c r="A8" s="96"/>
      <c r="B8" s="41" t="s">
        <v>67</v>
      </c>
      <c r="C8" s="93">
        <v>3647658</v>
      </c>
    </row>
    <row r="9" spans="1:3" x14ac:dyDescent="0.45">
      <c r="A9" s="94" t="s">
        <v>173</v>
      </c>
      <c r="B9" s="45" t="s">
        <v>45</v>
      </c>
      <c r="C9" s="89">
        <v>17357554</v>
      </c>
    </row>
    <row r="10" spans="1:3" x14ac:dyDescent="0.45">
      <c r="A10" s="46"/>
      <c r="B10" s="41" t="s">
        <v>65</v>
      </c>
      <c r="C10" s="93">
        <v>16485908</v>
      </c>
    </row>
    <row r="11" spans="1:3" x14ac:dyDescent="0.45">
      <c r="A11" s="46"/>
      <c r="B11" s="41" t="s">
        <v>66</v>
      </c>
      <c r="C11" s="93">
        <v>299059</v>
      </c>
    </row>
    <row r="12" spans="1:3" x14ac:dyDescent="0.45">
      <c r="A12" s="46"/>
      <c r="B12" s="41" t="s">
        <v>125</v>
      </c>
      <c r="C12" s="93">
        <v>69627</v>
      </c>
    </row>
    <row r="13" spans="1:3" x14ac:dyDescent="0.45">
      <c r="A13" s="96"/>
      <c r="B13" s="41" t="s">
        <v>67</v>
      </c>
      <c r="C13" s="93">
        <v>502960</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CB6EC-C022-4F69-A847-D048AF176A9B}">
  <sheetPr>
    <pageSetUpPr fitToPage="1"/>
  </sheetPr>
  <dimension ref="A1:D14"/>
  <sheetViews>
    <sheetView workbookViewId="0"/>
  </sheetViews>
  <sheetFormatPr defaultColWidth="8.69921875" defaultRowHeight="18" x14ac:dyDescent="0.45"/>
  <cols>
    <col min="1" max="1" width="8.69921875" style="20" customWidth="1"/>
    <col min="2" max="2" width="12.69921875" style="20" customWidth="1"/>
    <col min="3" max="3" width="23.69921875" style="20" customWidth="1"/>
    <col min="4" max="4" width="25.5" style="20" customWidth="1"/>
    <col min="5" max="5" width="13.3984375" style="20" bestFit="1" customWidth="1"/>
    <col min="6" max="16384" width="8.69921875" style="20"/>
  </cols>
  <sheetData>
    <row r="1" spans="1:4" x14ac:dyDescent="0.45">
      <c r="A1" s="22" t="s">
        <v>108</v>
      </c>
      <c r="B1" s="22"/>
    </row>
    <row r="2" spans="1:4" ht="31.2" x14ac:dyDescent="0.45">
      <c r="A2" s="9" t="s">
        <v>72</v>
      </c>
      <c r="B2" s="6" t="s">
        <v>74</v>
      </c>
      <c r="C2" s="32" t="s">
        <v>73</v>
      </c>
      <c r="D2" s="6" t="s">
        <v>143</v>
      </c>
    </row>
    <row r="3" spans="1:4" x14ac:dyDescent="0.45">
      <c r="A3" s="9" t="s">
        <v>2</v>
      </c>
      <c r="B3" s="64">
        <v>13287</v>
      </c>
      <c r="C3" s="151">
        <v>5191979</v>
      </c>
      <c r="D3" s="64">
        <v>60176545943</v>
      </c>
    </row>
    <row r="4" spans="1:4" x14ac:dyDescent="0.45">
      <c r="A4" s="9" t="s">
        <v>3</v>
      </c>
      <c r="B4" s="64">
        <v>9044</v>
      </c>
      <c r="C4" s="151">
        <v>17733376</v>
      </c>
      <c r="D4" s="64">
        <v>138790635214</v>
      </c>
    </row>
    <row r="5" spans="1:4" x14ac:dyDescent="0.45">
      <c r="A5" s="9" t="s">
        <v>4</v>
      </c>
      <c r="B5" s="64">
        <v>9555</v>
      </c>
      <c r="C5" s="151">
        <v>55417081</v>
      </c>
      <c r="D5" s="64">
        <v>463229457889</v>
      </c>
    </row>
    <row r="6" spans="1:4" x14ac:dyDescent="0.45">
      <c r="A6" s="9" t="s">
        <v>5</v>
      </c>
      <c r="B6" s="64">
        <v>7823</v>
      </c>
      <c r="C6" s="151">
        <v>23234464</v>
      </c>
      <c r="D6" s="64">
        <v>159374632480</v>
      </c>
    </row>
    <row r="7" spans="1:4" x14ac:dyDescent="0.45">
      <c r="A7" s="9" t="s">
        <v>6</v>
      </c>
      <c r="B7" s="64">
        <v>7638</v>
      </c>
      <c r="C7" s="151">
        <v>4569798</v>
      </c>
      <c r="D7" s="64">
        <v>30065726265</v>
      </c>
    </row>
    <row r="8" spans="1:4" x14ac:dyDescent="0.45">
      <c r="A8" s="9" t="s">
        <v>7</v>
      </c>
      <c r="B8" s="64">
        <v>7638</v>
      </c>
      <c r="C8" s="151">
        <v>28860919</v>
      </c>
      <c r="D8" s="64">
        <v>192877597024</v>
      </c>
    </row>
    <row r="9" spans="1:4" x14ac:dyDescent="0.45">
      <c r="A9" s="9" t="s">
        <v>8</v>
      </c>
      <c r="B9" s="64">
        <v>7638</v>
      </c>
      <c r="C9" s="151">
        <v>8377605</v>
      </c>
      <c r="D9" s="64">
        <v>55439048039</v>
      </c>
    </row>
    <row r="10" spans="1:4" x14ac:dyDescent="0.45">
      <c r="A10" s="9" t="s">
        <v>9</v>
      </c>
      <c r="B10" s="64">
        <v>7638</v>
      </c>
      <c r="C10" s="151">
        <v>7864566</v>
      </c>
      <c r="D10" s="64">
        <v>51712866174</v>
      </c>
    </row>
    <row r="11" spans="1:4" x14ac:dyDescent="0.45">
      <c r="A11" s="9" t="s">
        <v>10</v>
      </c>
      <c r="B11" s="64">
        <v>11457</v>
      </c>
      <c r="C11" s="63" t="s">
        <v>127</v>
      </c>
      <c r="D11" s="64">
        <v>159004513139</v>
      </c>
    </row>
    <row r="12" spans="1:4" x14ac:dyDescent="0.45">
      <c r="A12" s="30"/>
      <c r="B12" s="65"/>
      <c r="C12" s="66" t="s">
        <v>128</v>
      </c>
      <c r="D12" s="42"/>
    </row>
    <row r="13" spans="1:4" x14ac:dyDescent="0.45">
      <c r="A13" s="30"/>
      <c r="B13" s="65"/>
      <c r="C13" s="66" t="s">
        <v>129</v>
      </c>
      <c r="D13" s="42"/>
    </row>
    <row r="14" spans="1:4" x14ac:dyDescent="0.45">
      <c r="A14" s="30"/>
      <c r="B14" s="65"/>
      <c r="C14" s="67"/>
      <c r="D14" s="42"/>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235A-B9CA-41D3-9020-6A2F7B7F4A1F}">
  <sheetPr>
    <pageSetUpPr fitToPage="1"/>
  </sheetPr>
  <dimension ref="A1:D5"/>
  <sheetViews>
    <sheetView workbookViewId="0"/>
  </sheetViews>
  <sheetFormatPr defaultRowHeight="18" x14ac:dyDescent="0.45"/>
  <cols>
    <col min="2" max="2" width="12.69921875" customWidth="1"/>
    <col min="3" max="3" width="24.19921875" customWidth="1"/>
    <col min="4" max="4" width="24.3984375" customWidth="1"/>
  </cols>
  <sheetData>
    <row r="1" spans="1:4" x14ac:dyDescent="0.45">
      <c r="A1" s="22" t="s">
        <v>109</v>
      </c>
    </row>
    <row r="2" spans="1:4" ht="31.2" x14ac:dyDescent="0.45">
      <c r="A2" s="9" t="s">
        <v>72</v>
      </c>
      <c r="B2" s="32" t="s">
        <v>74</v>
      </c>
      <c r="C2" s="32" t="s">
        <v>73</v>
      </c>
      <c r="D2" s="32" t="s">
        <v>136</v>
      </c>
    </row>
    <row r="3" spans="1:4" x14ac:dyDescent="0.45">
      <c r="A3" s="9" t="s">
        <v>75</v>
      </c>
      <c r="B3" s="62" t="s">
        <v>76</v>
      </c>
      <c r="C3" s="63" t="s">
        <v>127</v>
      </c>
      <c r="D3" s="64">
        <v>3289509039</v>
      </c>
    </row>
    <row r="4" spans="1:4" x14ac:dyDescent="0.45">
      <c r="B4" s="42"/>
      <c r="C4" s="48" t="s">
        <v>128</v>
      </c>
      <c r="D4" s="42"/>
    </row>
    <row r="5" spans="1:4" x14ac:dyDescent="0.45">
      <c r="B5" s="42"/>
      <c r="C5" s="38" t="s">
        <v>130</v>
      </c>
      <c r="D5" s="42"/>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3068-14B8-4B2D-8B1A-E639DBF11420}">
  <sheetPr>
    <pageSetUpPr fitToPage="1"/>
  </sheetPr>
  <dimension ref="A1:E17"/>
  <sheetViews>
    <sheetView zoomScaleNormal="100" zoomScaleSheetLayoutView="100" workbookViewId="0"/>
  </sheetViews>
  <sheetFormatPr defaultColWidth="8.69921875" defaultRowHeight="15" x14ac:dyDescent="0.45"/>
  <cols>
    <col min="1" max="1" width="16.09765625" style="1" bestFit="1" customWidth="1"/>
    <col min="2" max="2" width="10.59765625" style="1" bestFit="1" customWidth="1"/>
    <col min="3" max="3" width="14.59765625" style="1" bestFit="1" customWidth="1"/>
    <col min="4" max="4" width="15.09765625" style="1" customWidth="1"/>
    <col min="5" max="5" width="15" style="1" customWidth="1"/>
    <col min="6" max="6" width="15.5" style="1" bestFit="1" customWidth="1"/>
    <col min="7" max="16384" width="8.69921875" style="1"/>
  </cols>
  <sheetData>
    <row r="1" spans="1:5" x14ac:dyDescent="0.45">
      <c r="A1" s="1" t="s">
        <v>90</v>
      </c>
    </row>
    <row r="2" spans="1:5" ht="31.2" x14ac:dyDescent="0.45">
      <c r="A2" s="40" t="s">
        <v>43</v>
      </c>
      <c r="B2" s="68"/>
      <c r="C2" s="32" t="s">
        <v>137</v>
      </c>
      <c r="D2" s="32" t="s">
        <v>138</v>
      </c>
      <c r="E2" s="32" t="s">
        <v>139</v>
      </c>
    </row>
    <row r="3" spans="1:5" s="22" customFormat="1" x14ac:dyDescent="0.45">
      <c r="A3" s="58">
        <v>2027</v>
      </c>
      <c r="B3" s="40" t="s">
        <v>0</v>
      </c>
      <c r="C3" s="69" t="s">
        <v>1</v>
      </c>
      <c r="D3" s="151">
        <v>160597900</v>
      </c>
      <c r="E3" s="64">
        <v>194505066</v>
      </c>
    </row>
    <row r="4" spans="1:5" x14ac:dyDescent="0.45">
      <c r="A4" s="70"/>
      <c r="B4" s="40" t="s">
        <v>2</v>
      </c>
      <c r="C4" s="71">
        <v>0.46300000000000002</v>
      </c>
      <c r="D4" s="151">
        <v>4982000</v>
      </c>
      <c r="E4" s="64">
        <v>6190686</v>
      </c>
    </row>
    <row r="5" spans="1:5" x14ac:dyDescent="0.45">
      <c r="A5" s="46"/>
      <c r="B5" s="40" t="s">
        <v>3</v>
      </c>
      <c r="C5" s="71">
        <v>2E-3</v>
      </c>
      <c r="D5" s="151">
        <v>13466500</v>
      </c>
      <c r="E5" s="64">
        <v>21607807</v>
      </c>
    </row>
    <row r="6" spans="1:5" x14ac:dyDescent="0.45">
      <c r="A6" s="46"/>
      <c r="B6" s="40" t="s">
        <v>4</v>
      </c>
      <c r="C6" s="71">
        <v>2.7E-2</v>
      </c>
      <c r="D6" s="151">
        <v>54929800</v>
      </c>
      <c r="E6" s="64">
        <v>60147091</v>
      </c>
    </row>
    <row r="7" spans="1:5" x14ac:dyDescent="0.45">
      <c r="A7" s="46"/>
      <c r="B7" s="40" t="s">
        <v>5</v>
      </c>
      <c r="C7" s="71">
        <v>6.0000000000000001E-3</v>
      </c>
      <c r="D7" s="151">
        <v>24430000</v>
      </c>
      <c r="E7" s="64">
        <v>27775610</v>
      </c>
    </row>
    <row r="8" spans="1:5" x14ac:dyDescent="0.45">
      <c r="A8" s="46"/>
      <c r="B8" s="40" t="s">
        <v>6</v>
      </c>
      <c r="C8" s="71">
        <v>2E-3</v>
      </c>
      <c r="D8" s="151">
        <v>5169900</v>
      </c>
      <c r="E8" s="64">
        <v>6589803</v>
      </c>
    </row>
    <row r="9" spans="1:5" x14ac:dyDescent="0.45">
      <c r="A9" s="46"/>
      <c r="B9" s="40" t="s">
        <v>7</v>
      </c>
      <c r="C9" s="71">
        <v>0</v>
      </c>
      <c r="D9" s="151">
        <v>27260000</v>
      </c>
      <c r="E9" s="64">
        <v>31062233</v>
      </c>
    </row>
    <row r="10" spans="1:5" x14ac:dyDescent="0.45">
      <c r="A10" s="46"/>
      <c r="B10" s="40" t="s">
        <v>8</v>
      </c>
      <c r="C10" s="71">
        <v>0</v>
      </c>
      <c r="D10" s="151">
        <v>10372000</v>
      </c>
      <c r="E10" s="64">
        <v>13311029</v>
      </c>
    </row>
    <row r="11" spans="1:5" x14ac:dyDescent="0.45">
      <c r="A11" s="46"/>
      <c r="B11" s="40" t="s">
        <v>9</v>
      </c>
      <c r="C11" s="71">
        <v>0</v>
      </c>
      <c r="D11" s="151">
        <v>4870000</v>
      </c>
      <c r="E11" s="64">
        <v>9056221</v>
      </c>
    </row>
    <row r="12" spans="1:5" x14ac:dyDescent="0.45">
      <c r="A12" s="47"/>
      <c r="B12" s="40" t="s">
        <v>10</v>
      </c>
      <c r="C12" s="71">
        <v>0.35899999999999999</v>
      </c>
      <c r="D12" s="151">
        <v>15117700</v>
      </c>
      <c r="E12" s="64">
        <v>18764586</v>
      </c>
    </row>
    <row r="13" spans="1:5" x14ac:dyDescent="0.45">
      <c r="A13" s="38" t="s">
        <v>144</v>
      </c>
      <c r="B13" s="38"/>
      <c r="C13" s="38"/>
      <c r="D13" s="48"/>
      <c r="E13" s="38"/>
    </row>
    <row r="14" spans="1:5" x14ac:dyDescent="0.45">
      <c r="A14" s="38" t="s">
        <v>53</v>
      </c>
      <c r="B14" s="38"/>
      <c r="C14" s="38"/>
      <c r="D14" s="48"/>
      <c r="E14" s="38"/>
    </row>
    <row r="15" spans="1:5" x14ac:dyDescent="0.45">
      <c r="A15" s="38" t="s">
        <v>178</v>
      </c>
      <c r="B15" s="38"/>
      <c r="C15" s="38"/>
      <c r="D15" s="38"/>
      <c r="E15" s="38"/>
    </row>
    <row r="16" spans="1:5" x14ac:dyDescent="0.45">
      <c r="A16" s="38"/>
      <c r="B16" s="38"/>
      <c r="C16" s="38"/>
      <c r="D16" s="38"/>
      <c r="E16" s="38"/>
    </row>
    <row r="17" spans="1:5" x14ac:dyDescent="0.45">
      <c r="A17" s="38"/>
      <c r="B17" s="38"/>
      <c r="C17" s="38"/>
      <c r="D17" s="38"/>
      <c r="E17" s="38"/>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DD97E-A2C6-4C2E-9BCA-058E5A4FAB8D}">
  <sheetPr>
    <pageSetUpPr fitToPage="1"/>
  </sheetPr>
  <dimension ref="A1:G51"/>
  <sheetViews>
    <sheetView zoomScaleNormal="100" zoomScaleSheetLayoutView="100" workbookViewId="0"/>
  </sheetViews>
  <sheetFormatPr defaultColWidth="8.69921875" defaultRowHeight="15" x14ac:dyDescent="0.45"/>
  <cols>
    <col min="1" max="1" width="17" style="1" bestFit="1" customWidth="1"/>
    <col min="2" max="2" width="11.19921875" style="1" customWidth="1"/>
    <col min="3" max="3" width="26.09765625" style="1" bestFit="1" customWidth="1"/>
    <col min="4" max="4" width="14.19921875" style="1" bestFit="1" customWidth="1"/>
    <col min="5" max="5" width="12.69921875" style="1" bestFit="1" customWidth="1"/>
    <col min="6" max="16384" width="8.69921875" style="1"/>
  </cols>
  <sheetData>
    <row r="1" spans="1:7" x14ac:dyDescent="0.45">
      <c r="A1" s="38" t="s">
        <v>145</v>
      </c>
      <c r="B1" s="38"/>
      <c r="C1" s="38"/>
      <c r="D1" s="38"/>
      <c r="E1" s="38"/>
      <c r="F1" s="38"/>
    </row>
    <row r="2" spans="1:7" ht="16.2" x14ac:dyDescent="0.45">
      <c r="A2" s="40" t="s">
        <v>43</v>
      </c>
      <c r="B2" s="72"/>
      <c r="C2" s="32" t="s">
        <v>12</v>
      </c>
      <c r="D2" s="32" t="s">
        <v>146</v>
      </c>
      <c r="E2" s="32" t="s">
        <v>14</v>
      </c>
      <c r="F2" s="38"/>
    </row>
    <row r="3" spans="1:7" x14ac:dyDescent="0.45">
      <c r="A3" s="73">
        <f>供給信頼度!A3</f>
        <v>2027</v>
      </c>
      <c r="B3" s="105" t="s">
        <v>0</v>
      </c>
      <c r="C3" s="74" t="s">
        <v>15</v>
      </c>
      <c r="D3" s="75">
        <v>160723778</v>
      </c>
      <c r="E3" s="76">
        <v>93.6</v>
      </c>
      <c r="F3" s="38"/>
      <c r="G3" s="24"/>
    </row>
    <row r="4" spans="1:7" x14ac:dyDescent="0.45">
      <c r="A4" s="77"/>
      <c r="B4" s="106"/>
      <c r="C4" s="74" t="s">
        <v>16</v>
      </c>
      <c r="D4" s="75">
        <v>4319494</v>
      </c>
      <c r="E4" s="76">
        <v>2.5</v>
      </c>
      <c r="F4" s="38"/>
    </row>
    <row r="5" spans="1:7" x14ac:dyDescent="0.45">
      <c r="A5" s="77"/>
      <c r="B5" s="106"/>
      <c r="C5" s="74" t="s">
        <v>17</v>
      </c>
      <c r="D5" s="75">
        <v>577149</v>
      </c>
      <c r="E5" s="76">
        <v>0.3</v>
      </c>
      <c r="F5" s="38"/>
    </row>
    <row r="6" spans="1:7" x14ac:dyDescent="0.45">
      <c r="A6" s="77"/>
      <c r="B6" s="106"/>
      <c r="C6" s="74" t="s">
        <v>18</v>
      </c>
      <c r="D6" s="75">
        <v>6003877</v>
      </c>
      <c r="E6" s="76">
        <v>3.5</v>
      </c>
      <c r="F6" s="38"/>
    </row>
    <row r="7" spans="1:7" x14ac:dyDescent="0.45">
      <c r="A7" s="77"/>
      <c r="B7" s="107"/>
      <c r="C7" s="123" t="s">
        <v>19</v>
      </c>
      <c r="D7" s="124">
        <v>171624298</v>
      </c>
      <c r="E7" s="125">
        <v>100</v>
      </c>
      <c r="F7" s="38"/>
    </row>
    <row r="8" spans="1:7" x14ac:dyDescent="0.45">
      <c r="A8" s="77"/>
      <c r="B8" s="105" t="s">
        <v>131</v>
      </c>
      <c r="C8" s="126" t="s">
        <v>15</v>
      </c>
      <c r="D8" s="124">
        <v>5569273</v>
      </c>
      <c r="E8" s="123">
        <v>95.5</v>
      </c>
      <c r="F8" s="38"/>
    </row>
    <row r="9" spans="1:7" x14ac:dyDescent="0.45">
      <c r="A9" s="77"/>
      <c r="B9" s="106"/>
      <c r="C9" s="126" t="s">
        <v>16</v>
      </c>
      <c r="D9" s="124">
        <v>76473</v>
      </c>
      <c r="E9" s="123">
        <v>1.3</v>
      </c>
      <c r="F9" s="38"/>
    </row>
    <row r="10" spans="1:7" x14ac:dyDescent="0.45">
      <c r="A10" s="77"/>
      <c r="B10" s="106"/>
      <c r="C10" s="126" t="s">
        <v>17</v>
      </c>
      <c r="D10" s="124">
        <v>3255</v>
      </c>
      <c r="E10" s="123">
        <v>0.1</v>
      </c>
      <c r="F10" s="38"/>
    </row>
    <row r="11" spans="1:7" x14ac:dyDescent="0.45">
      <c r="A11" s="77"/>
      <c r="B11" s="106"/>
      <c r="C11" s="126" t="s">
        <v>18</v>
      </c>
      <c r="D11" s="124">
        <v>182228</v>
      </c>
      <c r="E11" s="123">
        <v>3.1</v>
      </c>
      <c r="F11" s="38"/>
    </row>
    <row r="12" spans="1:7" x14ac:dyDescent="0.45">
      <c r="A12" s="77"/>
      <c r="B12" s="107"/>
      <c r="C12" s="123" t="s">
        <v>19</v>
      </c>
      <c r="D12" s="124">
        <v>5831229</v>
      </c>
      <c r="E12" s="125">
        <v>100</v>
      </c>
      <c r="F12" s="38"/>
    </row>
    <row r="13" spans="1:7" x14ac:dyDescent="0.45">
      <c r="A13" s="77"/>
      <c r="B13" s="105" t="s">
        <v>132</v>
      </c>
      <c r="C13" s="126" t="s">
        <v>15</v>
      </c>
      <c r="D13" s="124">
        <v>16048854</v>
      </c>
      <c r="E13" s="125">
        <v>90.5</v>
      </c>
      <c r="F13" s="38"/>
    </row>
    <row r="14" spans="1:7" x14ac:dyDescent="0.45">
      <c r="A14" s="77"/>
      <c r="B14" s="106"/>
      <c r="C14" s="126" t="s">
        <v>16</v>
      </c>
      <c r="D14" s="124">
        <v>1196096</v>
      </c>
      <c r="E14" s="123">
        <v>6.7</v>
      </c>
      <c r="F14" s="38"/>
    </row>
    <row r="15" spans="1:7" x14ac:dyDescent="0.45">
      <c r="A15" s="77"/>
      <c r="B15" s="106"/>
      <c r="C15" s="126" t="s">
        <v>17</v>
      </c>
      <c r="D15" s="124">
        <v>38735</v>
      </c>
      <c r="E15" s="123">
        <v>0.2</v>
      </c>
      <c r="F15" s="38"/>
    </row>
    <row r="16" spans="1:7" x14ac:dyDescent="0.45">
      <c r="A16" s="77"/>
      <c r="B16" s="106"/>
      <c r="C16" s="126" t="s">
        <v>18</v>
      </c>
      <c r="D16" s="124">
        <v>449691</v>
      </c>
      <c r="E16" s="125">
        <v>2.5</v>
      </c>
      <c r="F16" s="38"/>
    </row>
    <row r="17" spans="1:6" x14ac:dyDescent="0.45">
      <c r="A17" s="77"/>
      <c r="B17" s="107"/>
      <c r="C17" s="123" t="s">
        <v>19</v>
      </c>
      <c r="D17" s="124">
        <v>17733376</v>
      </c>
      <c r="E17" s="125">
        <v>100</v>
      </c>
      <c r="F17" s="38"/>
    </row>
    <row r="18" spans="1:6" x14ac:dyDescent="0.45">
      <c r="A18" s="77"/>
      <c r="B18" s="108" t="s">
        <v>133</v>
      </c>
      <c r="C18" s="126" t="s">
        <v>15</v>
      </c>
      <c r="D18" s="124">
        <v>52693950</v>
      </c>
      <c r="E18" s="123">
        <v>95.1</v>
      </c>
      <c r="F18" s="38"/>
    </row>
    <row r="19" spans="1:6" x14ac:dyDescent="0.45">
      <c r="A19" s="77"/>
      <c r="B19" s="109"/>
      <c r="C19" s="126" t="s">
        <v>16</v>
      </c>
      <c r="D19" s="124">
        <v>972535</v>
      </c>
      <c r="E19" s="123">
        <v>1.8</v>
      </c>
      <c r="F19" s="38"/>
    </row>
    <row r="20" spans="1:6" x14ac:dyDescent="0.45">
      <c r="A20" s="77"/>
      <c r="B20" s="109"/>
      <c r="C20" s="126" t="s">
        <v>17</v>
      </c>
      <c r="D20" s="124">
        <v>163809</v>
      </c>
      <c r="E20" s="123">
        <v>0.3</v>
      </c>
      <c r="F20" s="38"/>
    </row>
    <row r="21" spans="1:6" x14ac:dyDescent="0.45">
      <c r="A21" s="77"/>
      <c r="B21" s="109"/>
      <c r="C21" s="126" t="s">
        <v>18</v>
      </c>
      <c r="D21" s="124">
        <v>1586787</v>
      </c>
      <c r="E21" s="123">
        <v>2.9</v>
      </c>
      <c r="F21" s="38"/>
    </row>
    <row r="22" spans="1:6" x14ac:dyDescent="0.45">
      <c r="A22" s="77"/>
      <c r="B22" s="110"/>
      <c r="C22" s="123" t="s">
        <v>19</v>
      </c>
      <c r="D22" s="124">
        <v>55417081</v>
      </c>
      <c r="E22" s="125">
        <v>100</v>
      </c>
      <c r="F22" s="38"/>
    </row>
    <row r="23" spans="1:6" s="22" customFormat="1" x14ac:dyDescent="0.45">
      <c r="A23" s="77"/>
      <c r="B23" s="108" t="s">
        <v>180</v>
      </c>
      <c r="C23" s="126" t="s">
        <v>15</v>
      </c>
      <c r="D23" s="124">
        <v>23030017</v>
      </c>
      <c r="E23" s="123">
        <v>92.3</v>
      </c>
      <c r="F23" s="38"/>
    </row>
    <row r="24" spans="1:6" s="22" customFormat="1" x14ac:dyDescent="0.45">
      <c r="A24" s="77"/>
      <c r="B24" s="109"/>
      <c r="C24" s="126" t="s">
        <v>16</v>
      </c>
      <c r="D24" s="124">
        <v>772172</v>
      </c>
      <c r="E24" s="123">
        <v>3.1</v>
      </c>
      <c r="F24" s="38"/>
    </row>
    <row r="25" spans="1:6" s="22" customFormat="1" x14ac:dyDescent="0.45">
      <c r="A25" s="77"/>
      <c r="B25" s="109"/>
      <c r="C25" s="126" t="s">
        <v>17</v>
      </c>
      <c r="D25" s="124">
        <v>134369</v>
      </c>
      <c r="E25" s="123">
        <v>0.5</v>
      </c>
      <c r="F25" s="38"/>
    </row>
    <row r="26" spans="1:6" s="22" customFormat="1" x14ac:dyDescent="0.45">
      <c r="A26" s="77"/>
      <c r="B26" s="109"/>
      <c r="C26" s="126" t="s">
        <v>18</v>
      </c>
      <c r="D26" s="124">
        <v>1009512</v>
      </c>
      <c r="E26" s="125">
        <v>4</v>
      </c>
      <c r="F26" s="38"/>
    </row>
    <row r="27" spans="1:6" s="22" customFormat="1" x14ac:dyDescent="0.45">
      <c r="A27" s="77"/>
      <c r="B27" s="110"/>
      <c r="C27" s="123" t="s">
        <v>19</v>
      </c>
      <c r="D27" s="124">
        <v>24946070</v>
      </c>
      <c r="E27" s="125">
        <v>100</v>
      </c>
      <c r="F27" s="38"/>
    </row>
    <row r="28" spans="1:6" s="22" customFormat="1" ht="45" x14ac:dyDescent="0.45">
      <c r="A28" s="77"/>
      <c r="B28" s="105" t="s">
        <v>179</v>
      </c>
      <c r="C28" s="126" t="s">
        <v>15</v>
      </c>
      <c r="D28" s="124">
        <v>48079418</v>
      </c>
      <c r="E28" s="125">
        <v>94</v>
      </c>
      <c r="F28" s="38"/>
    </row>
    <row r="29" spans="1:6" s="22" customFormat="1" x14ac:dyDescent="0.45">
      <c r="A29" s="77"/>
      <c r="B29" s="106"/>
      <c r="C29" s="126" t="s">
        <v>16</v>
      </c>
      <c r="D29" s="124">
        <v>1011885</v>
      </c>
      <c r="E29" s="125">
        <v>2</v>
      </c>
      <c r="F29" s="38"/>
    </row>
    <row r="30" spans="1:6" s="22" customFormat="1" x14ac:dyDescent="0.45">
      <c r="A30" s="77"/>
      <c r="B30" s="106"/>
      <c r="C30" s="126" t="s">
        <v>17</v>
      </c>
      <c r="D30" s="124">
        <v>163401</v>
      </c>
      <c r="E30" s="123">
        <v>0.3</v>
      </c>
      <c r="F30" s="38"/>
    </row>
    <row r="31" spans="1:6" s="22" customFormat="1" x14ac:dyDescent="0.45">
      <c r="A31" s="77"/>
      <c r="B31" s="106"/>
      <c r="C31" s="126" t="s">
        <v>18</v>
      </c>
      <c r="D31" s="124">
        <v>1895161</v>
      </c>
      <c r="E31" s="123">
        <v>3.7</v>
      </c>
      <c r="F31" s="38"/>
    </row>
    <row r="32" spans="1:6" s="22" customFormat="1" x14ac:dyDescent="0.45">
      <c r="A32" s="77"/>
      <c r="B32" s="107"/>
      <c r="C32" s="123" t="s">
        <v>19</v>
      </c>
      <c r="D32" s="124">
        <v>51149865</v>
      </c>
      <c r="E32" s="125">
        <v>100</v>
      </c>
      <c r="F32" s="38"/>
    </row>
    <row r="33" spans="1:6" x14ac:dyDescent="0.45">
      <c r="A33" s="77"/>
      <c r="B33" s="105" t="s">
        <v>134</v>
      </c>
      <c r="C33" s="126" t="s">
        <v>15</v>
      </c>
      <c r="D33" s="124">
        <v>15302266</v>
      </c>
      <c r="E33" s="123">
        <v>92.5</v>
      </c>
      <c r="F33" s="38"/>
    </row>
    <row r="34" spans="1:6" x14ac:dyDescent="0.45">
      <c r="A34" s="77"/>
      <c r="B34" s="106"/>
      <c r="C34" s="126" t="s">
        <v>16</v>
      </c>
      <c r="D34" s="124">
        <v>290333</v>
      </c>
      <c r="E34" s="123">
        <v>1.8</v>
      </c>
      <c r="F34" s="38"/>
    </row>
    <row r="35" spans="1:6" x14ac:dyDescent="0.45">
      <c r="A35" s="77"/>
      <c r="B35" s="106"/>
      <c r="C35" s="126" t="s">
        <v>17</v>
      </c>
      <c r="D35" s="124">
        <v>73580</v>
      </c>
      <c r="E35" s="123">
        <v>0.4</v>
      </c>
      <c r="F35" s="38"/>
    </row>
    <row r="36" spans="1:6" x14ac:dyDescent="0.45">
      <c r="A36" s="77"/>
      <c r="B36" s="106"/>
      <c r="C36" s="126" t="s">
        <v>18</v>
      </c>
      <c r="D36" s="124">
        <v>880498</v>
      </c>
      <c r="E36" s="123">
        <v>5.3</v>
      </c>
      <c r="F36" s="38"/>
    </row>
    <row r="37" spans="1:6" x14ac:dyDescent="0.45">
      <c r="A37" s="78"/>
      <c r="B37" s="107"/>
      <c r="C37" s="123" t="s">
        <v>19</v>
      </c>
      <c r="D37" s="124">
        <v>16546677</v>
      </c>
      <c r="E37" s="125">
        <v>100</v>
      </c>
      <c r="F37" s="38"/>
    </row>
    <row r="38" spans="1:6" x14ac:dyDescent="0.45">
      <c r="A38" s="38"/>
      <c r="B38" s="38" t="s">
        <v>147</v>
      </c>
      <c r="C38" s="38"/>
      <c r="D38" s="38"/>
      <c r="E38" s="38"/>
      <c r="F38" s="38"/>
    </row>
    <row r="39" spans="1:6" x14ac:dyDescent="0.45">
      <c r="A39" s="38"/>
      <c r="B39" s="38"/>
      <c r="C39" s="38"/>
      <c r="D39" s="38"/>
      <c r="E39" s="38"/>
      <c r="F39" s="38"/>
    </row>
    <row r="40" spans="1:6" x14ac:dyDescent="0.45">
      <c r="A40" s="38"/>
      <c r="B40" s="38"/>
      <c r="C40" s="38"/>
      <c r="D40" s="38"/>
      <c r="E40" s="38"/>
      <c r="F40" s="38"/>
    </row>
    <row r="41" spans="1:6" x14ac:dyDescent="0.45">
      <c r="A41" s="38"/>
      <c r="B41" s="38"/>
      <c r="C41" s="38"/>
      <c r="D41" s="38"/>
      <c r="E41" s="38"/>
      <c r="F41" s="38"/>
    </row>
    <row r="42" spans="1:6" x14ac:dyDescent="0.45">
      <c r="A42" s="38"/>
      <c r="B42" s="38"/>
      <c r="C42" s="38"/>
      <c r="D42" s="38"/>
      <c r="E42" s="38"/>
      <c r="F42" s="38"/>
    </row>
    <row r="43" spans="1:6" x14ac:dyDescent="0.45">
      <c r="A43" s="38"/>
      <c r="B43" s="38"/>
      <c r="C43" s="38"/>
      <c r="D43" s="38"/>
      <c r="E43" s="38"/>
      <c r="F43" s="38"/>
    </row>
    <row r="44" spans="1:6" x14ac:dyDescent="0.45">
      <c r="A44" s="38"/>
      <c r="B44" s="38"/>
      <c r="C44" s="38"/>
      <c r="D44" s="38"/>
      <c r="E44" s="38"/>
      <c r="F44" s="38"/>
    </row>
    <row r="45" spans="1:6" x14ac:dyDescent="0.45">
      <c r="A45" s="38"/>
      <c r="B45" s="38"/>
      <c r="C45" s="38"/>
      <c r="D45" s="38"/>
      <c r="E45" s="38"/>
      <c r="F45" s="38"/>
    </row>
    <row r="46" spans="1:6" x14ac:dyDescent="0.45">
      <c r="A46" s="38"/>
      <c r="B46" s="38"/>
      <c r="C46" s="38"/>
      <c r="D46" s="38"/>
      <c r="E46" s="38"/>
      <c r="F46" s="38"/>
    </row>
    <row r="47" spans="1:6" x14ac:dyDescent="0.45">
      <c r="B47" s="38"/>
      <c r="C47" s="38"/>
      <c r="D47" s="38"/>
      <c r="E47" s="38"/>
    </row>
    <row r="48" spans="1:6" x14ac:dyDescent="0.45">
      <c r="B48" s="38"/>
      <c r="C48" s="38"/>
      <c r="D48" s="38"/>
      <c r="E48" s="38"/>
    </row>
    <row r="49" spans="2:5" x14ac:dyDescent="0.45">
      <c r="B49" s="38"/>
      <c r="C49" s="38"/>
      <c r="D49" s="38"/>
      <c r="E49" s="38"/>
    </row>
    <row r="50" spans="2:5" x14ac:dyDescent="0.45">
      <c r="B50" s="38"/>
      <c r="C50" s="38"/>
      <c r="D50" s="38"/>
      <c r="E50" s="38"/>
    </row>
    <row r="51" spans="2:5" x14ac:dyDescent="0.45">
      <c r="B51" s="38"/>
      <c r="C51" s="38"/>
      <c r="D51" s="38"/>
      <c r="E51" s="38"/>
    </row>
  </sheetData>
  <phoneticPr fontId="1"/>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0D48-C955-41D5-B73E-5CD6C45E9E3C}">
  <sheetPr>
    <pageSetUpPr fitToPage="1"/>
  </sheetPr>
  <dimension ref="A1:F10"/>
  <sheetViews>
    <sheetView zoomScaleNormal="100" zoomScaleSheetLayoutView="100" workbookViewId="0"/>
  </sheetViews>
  <sheetFormatPr defaultColWidth="8.69921875" defaultRowHeight="15" x14ac:dyDescent="0.45"/>
  <cols>
    <col min="1" max="1" width="15.3984375" style="1" bestFit="1" customWidth="1"/>
    <col min="2" max="2" width="13.09765625" style="1" customWidth="1"/>
    <col min="3" max="3" width="26" style="1" bestFit="1" customWidth="1"/>
    <col min="4" max="5" width="14.19921875" style="1" customWidth="1"/>
    <col min="6" max="6" width="11.09765625" style="1" bestFit="1" customWidth="1"/>
    <col min="7" max="16384" width="8.69921875" style="1"/>
  </cols>
  <sheetData>
    <row r="1" spans="1:6" x14ac:dyDescent="0.45">
      <c r="A1" s="38" t="s">
        <v>91</v>
      </c>
      <c r="B1" s="38"/>
      <c r="C1" s="38"/>
      <c r="D1" s="38"/>
      <c r="E1" s="38"/>
      <c r="F1" s="38"/>
    </row>
    <row r="2" spans="1:6" ht="16.2" x14ac:dyDescent="0.45">
      <c r="A2" s="40" t="s">
        <v>43</v>
      </c>
      <c r="B2" s="79"/>
      <c r="C2" s="95" t="s">
        <v>12</v>
      </c>
      <c r="D2" s="32" t="s">
        <v>146</v>
      </c>
      <c r="E2" s="40" t="s">
        <v>20</v>
      </c>
      <c r="F2" s="40" t="s">
        <v>21</v>
      </c>
    </row>
    <row r="3" spans="1:6" x14ac:dyDescent="0.45">
      <c r="A3" s="73">
        <f>供給信頼度!A3</f>
        <v>2027</v>
      </c>
      <c r="B3" s="80" t="s">
        <v>0</v>
      </c>
      <c r="C3" s="41" t="s">
        <v>15</v>
      </c>
      <c r="D3" s="97">
        <v>160723778</v>
      </c>
      <c r="E3" s="97">
        <v>156546945</v>
      </c>
      <c r="F3" s="98">
        <v>97.4</v>
      </c>
    </row>
    <row r="4" spans="1:6" x14ac:dyDescent="0.45">
      <c r="A4" s="82"/>
      <c r="B4" s="83"/>
      <c r="C4" s="41" t="s">
        <v>16</v>
      </c>
      <c r="D4" s="97">
        <v>4319494</v>
      </c>
      <c r="E4" s="97">
        <v>4319494</v>
      </c>
      <c r="F4" s="99">
        <v>100</v>
      </c>
    </row>
    <row r="5" spans="1:6" x14ac:dyDescent="0.45">
      <c r="A5" s="82"/>
      <c r="B5" s="46"/>
      <c r="C5" s="41" t="s">
        <v>17</v>
      </c>
      <c r="D5" s="97">
        <v>577149</v>
      </c>
      <c r="E5" s="97">
        <v>577149</v>
      </c>
      <c r="F5" s="99">
        <v>100</v>
      </c>
    </row>
    <row r="6" spans="1:6" x14ac:dyDescent="0.45">
      <c r="A6" s="82"/>
      <c r="B6" s="46"/>
      <c r="C6" s="41" t="s">
        <v>18</v>
      </c>
      <c r="D6" s="59">
        <v>6003877</v>
      </c>
      <c r="E6" s="59">
        <v>6003877</v>
      </c>
      <c r="F6" s="10">
        <v>100</v>
      </c>
    </row>
    <row r="7" spans="1:6" x14ac:dyDescent="0.45">
      <c r="A7" s="84"/>
      <c r="B7" s="47"/>
      <c r="C7" s="122" t="s">
        <v>19</v>
      </c>
      <c r="D7" s="60">
        <v>171624298</v>
      </c>
      <c r="E7" s="60">
        <v>167447465</v>
      </c>
      <c r="F7" s="121">
        <v>97.6</v>
      </c>
    </row>
    <row r="8" spans="1:6" x14ac:dyDescent="0.45">
      <c r="A8" s="38"/>
      <c r="B8" s="38" t="s">
        <v>147</v>
      </c>
      <c r="C8" s="38"/>
      <c r="D8" s="38"/>
      <c r="E8" s="38"/>
      <c r="F8" s="38"/>
    </row>
    <row r="9" spans="1:6" x14ac:dyDescent="0.45">
      <c r="A9" s="38"/>
      <c r="B9" s="38"/>
      <c r="C9" s="38"/>
      <c r="D9" s="38"/>
      <c r="E9" s="38"/>
      <c r="F9" s="38"/>
    </row>
    <row r="10" spans="1:6" x14ac:dyDescent="0.45">
      <c r="A10" s="38"/>
      <c r="B10" s="38"/>
      <c r="C10" s="38"/>
      <c r="D10" s="38"/>
      <c r="E10" s="38"/>
      <c r="F10" s="38"/>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9ABB-4A44-4E05-8797-119245872C2D}">
  <sheetPr>
    <pageSetUpPr fitToPage="1"/>
  </sheetPr>
  <dimension ref="A1:B6"/>
  <sheetViews>
    <sheetView workbookViewId="0"/>
  </sheetViews>
  <sheetFormatPr defaultRowHeight="18" x14ac:dyDescent="0.45"/>
  <cols>
    <col min="1" max="1" width="22.8984375" bestFit="1" customWidth="1"/>
    <col min="2" max="2" width="13.3984375" bestFit="1" customWidth="1"/>
  </cols>
  <sheetData>
    <row r="1" spans="1:2" x14ac:dyDescent="0.45">
      <c r="A1" s="22" t="s">
        <v>85</v>
      </c>
    </row>
    <row r="2" spans="1:2" x14ac:dyDescent="0.45">
      <c r="A2" s="22" t="s">
        <v>82</v>
      </c>
      <c r="B2" s="20"/>
    </row>
    <row r="3" spans="1:2" x14ac:dyDescent="0.45">
      <c r="A3" s="27" t="s">
        <v>110</v>
      </c>
      <c r="B3" s="27" t="s">
        <v>13</v>
      </c>
    </row>
    <row r="4" spans="1:2" x14ac:dyDescent="0.45">
      <c r="A4" s="88" t="s">
        <v>83</v>
      </c>
      <c r="B4" s="86">
        <v>45572455</v>
      </c>
    </row>
    <row r="5" spans="1:2" x14ac:dyDescent="0.45">
      <c r="A5" s="114" t="s">
        <v>84</v>
      </c>
      <c r="B5" s="86">
        <v>121875010</v>
      </c>
    </row>
    <row r="6" spans="1:2" x14ac:dyDescent="0.45">
      <c r="A6" s="42"/>
      <c r="B6" s="42"/>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4763-7B82-4C34-852C-0987BE28B003}">
  <sheetPr>
    <pageSetUpPr fitToPage="1"/>
  </sheetPr>
  <dimension ref="A1:E20"/>
  <sheetViews>
    <sheetView zoomScaleNormal="100" zoomScaleSheetLayoutView="100" workbookViewId="0"/>
  </sheetViews>
  <sheetFormatPr defaultColWidth="8.69921875" defaultRowHeight="15" x14ac:dyDescent="0.45"/>
  <cols>
    <col min="1" max="1" width="15.3984375" style="1" customWidth="1"/>
    <col min="2" max="2" width="17" style="1" bestFit="1" customWidth="1"/>
    <col min="3" max="3" width="14.19921875" style="1" customWidth="1"/>
    <col min="4" max="4" width="16.5" style="1" bestFit="1" customWidth="1"/>
    <col min="5" max="5" width="9.09765625" style="1" bestFit="1" customWidth="1"/>
    <col min="6" max="16384" width="8.69921875" style="1"/>
  </cols>
  <sheetData>
    <row r="1" spans="1:5" x14ac:dyDescent="0.45">
      <c r="A1" s="1" t="s">
        <v>23</v>
      </c>
    </row>
    <row r="2" spans="1:5" x14ac:dyDescent="0.45">
      <c r="A2" s="9" t="s">
        <v>43</v>
      </c>
      <c r="B2" s="13" t="s">
        <v>52</v>
      </c>
      <c r="C2" s="14"/>
      <c r="D2" s="32" t="s">
        <v>148</v>
      </c>
      <c r="E2" s="9" t="s">
        <v>14</v>
      </c>
    </row>
    <row r="3" spans="1:5" x14ac:dyDescent="0.45">
      <c r="A3" s="73">
        <f>供給信頼度!A3</f>
        <v>2027</v>
      </c>
      <c r="B3" s="13" t="s">
        <v>24</v>
      </c>
      <c r="C3" s="14"/>
      <c r="D3" s="4">
        <v>13058469</v>
      </c>
      <c r="E3" s="3">
        <v>7.9</v>
      </c>
    </row>
    <row r="4" spans="1:5" ht="16.2" x14ac:dyDescent="0.45">
      <c r="A4" s="16"/>
      <c r="B4" s="13" t="s">
        <v>49</v>
      </c>
      <c r="C4" s="14"/>
      <c r="D4" s="4">
        <v>21956392</v>
      </c>
      <c r="E4" s="3">
        <v>13.3</v>
      </c>
    </row>
    <row r="5" spans="1:5" ht="16.2" x14ac:dyDescent="0.45">
      <c r="A5" s="16"/>
      <c r="B5" s="13" t="s">
        <v>50</v>
      </c>
      <c r="C5" s="14"/>
      <c r="D5" s="4">
        <v>38759524</v>
      </c>
      <c r="E5" s="3">
        <v>23.5</v>
      </c>
    </row>
    <row r="6" spans="1:5" x14ac:dyDescent="0.45">
      <c r="A6" s="16"/>
      <c r="B6" s="13" t="s">
        <v>25</v>
      </c>
      <c r="C6" s="14"/>
      <c r="D6" s="4">
        <v>70953969</v>
      </c>
      <c r="E6" s="52">
        <v>43</v>
      </c>
    </row>
    <row r="7" spans="1:5" ht="16.2" x14ac:dyDescent="0.45">
      <c r="A7" s="16"/>
      <c r="B7" s="13" t="s">
        <v>51</v>
      </c>
      <c r="C7" s="14"/>
      <c r="D7" s="4">
        <v>12173437</v>
      </c>
      <c r="E7" s="10">
        <v>7.4</v>
      </c>
    </row>
    <row r="8" spans="1:5" x14ac:dyDescent="0.45">
      <c r="A8" s="16"/>
      <c r="B8" s="13" t="s">
        <v>26</v>
      </c>
      <c r="C8" s="14"/>
      <c r="D8" s="4">
        <v>7764946</v>
      </c>
      <c r="E8" s="10">
        <v>4.7</v>
      </c>
    </row>
    <row r="9" spans="1:5" ht="16.2" x14ac:dyDescent="0.45">
      <c r="A9" s="16"/>
      <c r="B9" s="15" t="s">
        <v>182</v>
      </c>
      <c r="C9" s="14"/>
      <c r="D9" s="4">
        <v>79806</v>
      </c>
      <c r="E9" s="152">
        <v>0.05</v>
      </c>
    </row>
    <row r="10" spans="1:5" ht="16.2" x14ac:dyDescent="0.45">
      <c r="A10" s="16"/>
      <c r="B10" s="15" t="s">
        <v>183</v>
      </c>
      <c r="C10" s="14"/>
      <c r="D10" s="4">
        <v>296728</v>
      </c>
      <c r="E10" s="3">
        <v>0.2</v>
      </c>
    </row>
    <row r="11" spans="1:5" x14ac:dyDescent="0.45">
      <c r="A11" s="16"/>
      <c r="B11" s="11"/>
      <c r="C11" s="7" t="s">
        <v>27</v>
      </c>
      <c r="D11" s="4">
        <v>14656</v>
      </c>
      <c r="E11" s="5" t="s">
        <v>22</v>
      </c>
    </row>
    <row r="12" spans="1:5" x14ac:dyDescent="0.45">
      <c r="A12" s="16"/>
      <c r="B12" s="11"/>
      <c r="C12" s="7" t="s">
        <v>28</v>
      </c>
      <c r="D12" s="4">
        <v>2219</v>
      </c>
      <c r="E12" s="5" t="s">
        <v>22</v>
      </c>
    </row>
    <row r="13" spans="1:5" x14ac:dyDescent="0.45">
      <c r="A13" s="16"/>
      <c r="B13" s="11"/>
      <c r="C13" s="7" t="s">
        <v>29</v>
      </c>
      <c r="D13" s="4">
        <v>212391</v>
      </c>
      <c r="E13" s="5" t="s">
        <v>22</v>
      </c>
    </row>
    <row r="14" spans="1:5" x14ac:dyDescent="0.45">
      <c r="A14" s="16"/>
      <c r="B14" s="11"/>
      <c r="C14" s="7" t="s">
        <v>30</v>
      </c>
      <c r="D14" s="4">
        <v>48379</v>
      </c>
      <c r="E14" s="5" t="s">
        <v>22</v>
      </c>
    </row>
    <row r="15" spans="1:5" x14ac:dyDescent="0.45">
      <c r="A15" s="17"/>
      <c r="B15" s="12"/>
      <c r="C15" s="7" t="s">
        <v>31</v>
      </c>
      <c r="D15" s="4">
        <v>19083</v>
      </c>
      <c r="E15" s="5" t="s">
        <v>22</v>
      </c>
    </row>
    <row r="16" spans="1:5" x14ac:dyDescent="0.45">
      <c r="A16" s="1" t="s">
        <v>46</v>
      </c>
    </row>
    <row r="17" spans="1:1" x14ac:dyDescent="0.45">
      <c r="A17" s="1" t="s">
        <v>47</v>
      </c>
    </row>
    <row r="18" spans="1:1" x14ac:dyDescent="0.45">
      <c r="A18" s="1" t="s">
        <v>48</v>
      </c>
    </row>
    <row r="19" spans="1:1" x14ac:dyDescent="0.45">
      <c r="A19" s="1" t="s">
        <v>185</v>
      </c>
    </row>
    <row r="20" spans="1:1" x14ac:dyDescent="0.45">
      <c r="A20" s="22" t="s">
        <v>184</v>
      </c>
    </row>
  </sheetData>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全国の結果</vt:lpstr>
      <vt:lpstr>エリア毎の結果</vt:lpstr>
      <vt:lpstr> エリア毎の結果（マルチプライスでの約定分を除く）</vt:lpstr>
      <vt:lpstr> エリア毎のマルチプライスでの結果</vt:lpstr>
      <vt:lpstr>供給信頼度</vt:lpstr>
      <vt:lpstr>電源等の応札容量</vt:lpstr>
      <vt:lpstr>応札容量と落札容量の関係</vt:lpstr>
      <vt:lpstr>落札容量の内訳（経年別）</vt:lpstr>
      <vt:lpstr>発電方式別の応札容量</vt:lpstr>
      <vt:lpstr>落札されなかった電源の応札容量（発電方式別）</vt:lpstr>
      <vt:lpstr>落札されなかった電源の応札容量</vt:lpstr>
      <vt:lpstr>応札価格の加重平均</vt:lpstr>
      <vt:lpstr>応札価格帯ごとの応札容量（電源等の区分別）</vt:lpstr>
      <vt:lpstr>応札価格一定額以上の応札容量</vt:lpstr>
      <vt:lpstr>FIT電源等の期待容量等</vt:lpstr>
      <vt:lpstr>期待容量と応札容量の関係</vt:lpstr>
      <vt:lpstr>確保している期待容量・分析に基づく期待容量</vt:lpstr>
      <vt:lpstr>卒FIT電源の期待容量と変動電源（アグリゲート）の応札量</vt:lpstr>
      <vt:lpstr>調整機能あり電源の約定容量</vt:lpstr>
      <vt:lpstr>容量拠出金</vt:lpstr>
      <vt:lpstr>需給に対する分析</vt:lpstr>
      <vt:lpstr>想定需要と目標調達量</vt:lpstr>
      <vt:lpstr>応札容量の推移 (全国)</vt:lpstr>
      <vt:lpstr>応札容量の推移（2027年度）</vt:lpstr>
      <vt:lpstr>応札容量の推移（2026年度）</vt:lpstr>
      <vt:lpstr>応札容量の推移（2025年度）</vt:lpstr>
      <vt:lpstr>応札容量の推移（2024年度）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2020-12-01T05:16:17Z</dcterms:created>
  <dcterms:modified xsi:type="dcterms:W3CDTF">2024-06-11T06:32:31Z</dcterms:modified>
</cp:coreProperties>
</file>