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filterPrivacy="1"/>
  <xr:revisionPtr revIDLastSave="0" documentId="13_ncr:1_{20894152-3C33-454F-87E5-580B8B593686}" xr6:coauthVersionLast="36" xr6:coauthVersionMax="36" xr10:uidLastSave="{00000000-0000-0000-0000-000000000000}"/>
  <bookViews>
    <workbookView xWindow="0" yWindow="0" windowWidth="23040" windowHeight="8244" tabRatio="791" xr2:uid="{00000000-000D-0000-FFFF-FFFF00000000}"/>
  </bookViews>
  <sheets>
    <sheet name="容量拠出金算定諸元（2024年5月分）再算定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7" l="1"/>
  <c r="I28" i="7"/>
  <c r="I14" i="7"/>
  <c r="D28" i="7"/>
  <c r="C28" i="7"/>
  <c r="E27" i="7"/>
  <c r="E26" i="7"/>
  <c r="E25" i="7"/>
  <c r="E24" i="7"/>
  <c r="E23" i="7"/>
  <c r="E22" i="7"/>
  <c r="E21" i="7"/>
  <c r="E20" i="7"/>
  <c r="E19" i="7"/>
  <c r="F14" i="7"/>
  <c r="D14" i="7"/>
  <c r="C14" i="7"/>
  <c r="E13" i="7"/>
  <c r="E12" i="7"/>
  <c r="E11" i="7"/>
  <c r="E10" i="7"/>
  <c r="E9" i="7"/>
  <c r="E8" i="7"/>
  <c r="E7" i="7"/>
  <c r="E6" i="7"/>
  <c r="E5" i="7"/>
  <c r="E14" i="7" l="1"/>
  <c r="E28" i="7"/>
</calcChain>
</file>

<file path=xl/sharedStrings.xml><?xml version="1.0" encoding="utf-8"?>
<sst xmlns="http://schemas.openxmlformats.org/spreadsheetml/2006/main" count="74" uniqueCount="29">
  <si>
    <t>北海道</t>
    <rPh sb="0" eb="3">
      <t>ホッカイドウ</t>
    </rPh>
    <phoneticPr fontId="1"/>
  </si>
  <si>
    <t>東北</t>
    <rPh sb="0" eb="2">
      <t>トウホク</t>
    </rPh>
    <phoneticPr fontId="1"/>
  </si>
  <si>
    <t>東京</t>
    <rPh sb="0" eb="2">
      <t>トウキョウ</t>
    </rPh>
    <phoneticPr fontId="1"/>
  </si>
  <si>
    <t>中部</t>
    <rPh sb="0" eb="2">
      <t>チュウブ</t>
    </rPh>
    <phoneticPr fontId="1"/>
  </si>
  <si>
    <t>北陸</t>
    <rPh sb="0" eb="2">
      <t>ホクリク</t>
    </rPh>
    <phoneticPr fontId="1"/>
  </si>
  <si>
    <t>関西</t>
    <rPh sb="0" eb="2">
      <t>カンサイ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</si>
  <si>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</si>
  <si>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</si>
  <si>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九州</t>
    <rPh sb="0" eb="2">
      <t>キュウシュウ</t>
    </rPh>
    <phoneticPr fontId="1"/>
  </si>
  <si>
    <t>全国計</t>
    <rPh sb="0" eb="2">
      <t>ゼンコク</t>
    </rPh>
    <rPh sb="2" eb="3">
      <t>ケイ</t>
    </rPh>
    <phoneticPr fontId="1"/>
  </si>
  <si>
    <t>エリア</t>
  </si>
  <si>
    <t>2024年度　容量拠出金（市場退出分反映済み）</t>
    <rPh sb="4" eb="6">
      <t>ネンド</t>
    </rPh>
    <rPh sb="7" eb="9">
      <t>ヨウリョウ</t>
    </rPh>
    <rPh sb="9" eb="12">
      <t>キョシュツキン</t>
    </rPh>
    <phoneticPr fontId="1"/>
  </si>
  <si>
    <t>想定需要［kW］
※2020年度供給計画における実需給年度（第5年度）のH3需要（離島除き）</t>
    <rPh sb="0" eb="2">
      <t>ソウテイ</t>
    </rPh>
    <rPh sb="2" eb="4">
      <t>ジュヨウ</t>
    </rPh>
    <rPh sb="14" eb="16">
      <t>ネンド</t>
    </rPh>
    <rPh sb="16" eb="18">
      <t>キョウキュウ</t>
    </rPh>
    <rPh sb="18" eb="20">
      <t>ケイカク</t>
    </rPh>
    <rPh sb="24" eb="25">
      <t>ジツ</t>
    </rPh>
    <rPh sb="25" eb="27">
      <t>ジュキュウ</t>
    </rPh>
    <rPh sb="27" eb="29">
      <t>ネンド</t>
    </rPh>
    <rPh sb="30" eb="31">
      <t>ダイ</t>
    </rPh>
    <rPh sb="32" eb="34">
      <t>ネンド</t>
    </rPh>
    <rPh sb="38" eb="40">
      <t>ジュヨウ</t>
    </rPh>
    <rPh sb="41" eb="43">
      <t>リトウ</t>
    </rPh>
    <rPh sb="43" eb="44">
      <t>ノゾ</t>
    </rPh>
    <phoneticPr fontId="1"/>
  </si>
  <si>
    <t>小売電気事業者の
負担総額［円:税抜］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1"/>
  </si>
  <si>
    <t>一般送配電事業者の
負担総額［円:税抜］</t>
    <rPh sb="0" eb="2">
      <t>イッパン</t>
    </rPh>
    <rPh sb="2" eb="8">
      <t>ソウハイデンジギョウシャ</t>
    </rPh>
    <phoneticPr fontId="1"/>
  </si>
  <si>
    <t>エリア/全国の
負担総額［円:税抜］</t>
    <rPh sb="4" eb="6">
      <t>ゼンコク</t>
    </rPh>
    <rPh sb="8" eb="10">
      <t>フタン</t>
    </rPh>
    <rPh sb="10" eb="12">
      <t>ソウガク</t>
    </rPh>
    <phoneticPr fontId="1"/>
  </si>
  <si>
    <t>小売電気事業者の
負担総額［円:税抜］※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1"/>
  </si>
  <si>
    <t>一般送配電事業者の
負担総額［円:税抜］※</t>
    <rPh sb="0" eb="2">
      <t>イッパン</t>
    </rPh>
    <rPh sb="2" eb="8">
      <t>ソウハイデンジギョウシャ</t>
    </rPh>
    <phoneticPr fontId="1"/>
  </si>
  <si>
    <t>①2024年度 容量拠出金 負担総額（市場退出反映済み）</t>
    <phoneticPr fontId="1"/>
  </si>
  <si>
    <t>③当該エリアの全小売電気事業者のシェア変動考慮後のkW（推定）の合計</t>
  </si>
  <si>
    <t>④当該エリアの新規参入者のエリアシェアkW</t>
    <phoneticPr fontId="1"/>
  </si>
  <si>
    <t>⑤当該エリアの新規参入者の託送契約電力kW合計</t>
    <phoneticPr fontId="1"/>
  </si>
  <si>
    <t>再算定</t>
    <rPh sb="0" eb="3">
      <t>サイサンテイ</t>
    </rPh>
    <phoneticPr fontId="1"/>
  </si>
  <si>
    <t>②2024年5月を算定対象とする容量拠出金 負担総額（市場退出反映済み）</t>
    <phoneticPr fontId="1"/>
  </si>
  <si>
    <t>2024年5月　容量拠出金（市場退出分反映済み）</t>
    <rPh sb="4" eb="5">
      <t>ネン</t>
    </rPh>
    <rPh sb="6" eb="7">
      <t>ガツ</t>
    </rPh>
    <rPh sb="8" eb="10">
      <t>ヨウリョウ</t>
    </rPh>
    <rPh sb="10" eb="13">
      <t>キョシュツキン</t>
    </rPh>
    <phoneticPr fontId="1"/>
  </si>
  <si>
    <t>※2024年5月算定の負担総額は、2024年度容量拠出金負担総額を12で割った金額です（少数点以下を切り捨て）。</t>
    <phoneticPr fontId="1"/>
  </si>
  <si>
    <t>2024年5月分
エリア毎の全小売電気事業者の
シェア変動考慮後のkW（推定）合計</t>
    <rPh sb="4" eb="5">
      <t>ネン</t>
    </rPh>
    <rPh sb="6" eb="7">
      <t>ガツ</t>
    </rPh>
    <rPh sb="7" eb="8">
      <t>ブン</t>
    </rPh>
    <rPh sb="12" eb="13">
      <t>ゴト</t>
    </rPh>
    <rPh sb="14" eb="15">
      <t>ゼン</t>
    </rPh>
    <rPh sb="15" eb="17">
      <t>コウリ</t>
    </rPh>
    <rPh sb="17" eb="19">
      <t>デンキ</t>
    </rPh>
    <rPh sb="19" eb="22">
      <t>ジギョウシャ</t>
    </rPh>
    <rPh sb="27" eb="29">
      <t>ヘンドウ</t>
    </rPh>
    <rPh sb="29" eb="31">
      <t>コウリョ</t>
    </rPh>
    <rPh sb="31" eb="32">
      <t>ゴ</t>
    </rPh>
    <rPh sb="36" eb="38">
      <t>スイテイ</t>
    </rPh>
    <rPh sb="39" eb="41">
      <t>ゴウケイ</t>
    </rPh>
    <phoneticPr fontId="1"/>
  </si>
  <si>
    <t>2024年5月分
新規参入者のエリアシェアkW</t>
    <rPh sb="4" eb="5">
      <t>ネン</t>
    </rPh>
    <rPh sb="6" eb="7">
      <t>ガツ</t>
    </rPh>
    <rPh sb="7" eb="8">
      <t>ブン</t>
    </rPh>
    <rPh sb="9" eb="11">
      <t>シンキ</t>
    </rPh>
    <rPh sb="11" eb="13">
      <t>サンニュウ</t>
    </rPh>
    <rPh sb="13" eb="14">
      <t>シャ</t>
    </rPh>
    <phoneticPr fontId="1"/>
  </si>
  <si>
    <t>2024年5月分
新規参入者の託送契約電力kW合計</t>
    <rPh sb="4" eb="5">
      <t>ネン</t>
    </rPh>
    <rPh sb="6" eb="7">
      <t>ガツ</t>
    </rPh>
    <rPh sb="7" eb="8">
      <t>ブン</t>
    </rPh>
    <rPh sb="9" eb="11">
      <t>シンキ</t>
    </rPh>
    <rPh sb="11" eb="13">
      <t>サンニュウ</t>
    </rPh>
    <rPh sb="13" eb="14">
      <t>シャ</t>
    </rPh>
    <rPh sb="15" eb="17">
      <t>タクソウ</t>
    </rPh>
    <rPh sb="17" eb="19">
      <t>ケイヤク</t>
    </rPh>
    <rPh sb="19" eb="21">
      <t>デンリョク</t>
    </rPh>
    <rPh sb="23" eb="25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</si>
</sst>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rgb="FF333333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thin">
        <color theme="8" tint="0.39991454817346722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thin">
        <color theme="8" tint="0.3999145481734672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thin">
        <color theme="8" tint="0.39991454817346722"/>
      </bottom>
      <diagonal/>
    </border>
    <border>
      <left style="dotted">
        <color theme="8" tint="0.39988402966399123"/>
      </left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 style="thin">
        <color theme="8" tint="0.39988402966399123"/>
      </right>
      <top style="thin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thin">
        <color theme="8" tint="0.39988402966399123"/>
      </top>
      <bottom/>
      <diagonal/>
    </border>
    <border>
      <left style="thin">
        <color theme="8" tint="0.39988402966399123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thin">
        <color theme="8" tint="0.39991454817346722"/>
      </top>
      <bottom/>
      <diagonal/>
    </border>
    <border>
      <left style="dotted">
        <color theme="8" tint="0.39988402966399123"/>
      </left>
      <right style="thin">
        <color theme="8" tint="0.39991454817346722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 style="dotted">
        <color theme="8" tint="0.39988402966399123"/>
      </right>
      <top style="thin">
        <color theme="8" tint="0.39991454817346722"/>
      </top>
      <bottom style="dotted">
        <color theme="8" tint="0.39988402966399123"/>
      </bottom>
      <diagonal/>
    </border>
    <border>
      <left style="thin">
        <color theme="8" tint="0.39991454817346722"/>
      </left>
      <right style="dotted">
        <color theme="8" tint="0.39988402966399123"/>
      </right>
      <top style="thin">
        <color theme="8" tint="0.39991454817346722"/>
      </top>
      <bottom/>
      <diagonal/>
    </border>
    <border>
      <left style="thin">
        <color theme="8" tint="0.39991454817346722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/>
      <diagonal/>
    </border>
    <border>
      <left/>
      <right/>
      <top/>
      <bottom style="hair">
        <color theme="1" tint="4.9989318521683403E-2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0" fillId="0" borderId="0" xfId="0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vertical="center"/>
    </xf>
    <xf numFmtId="38" fontId="4" fillId="2" borderId="3" xfId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38" fontId="4" fillId="2" borderId="8" xfId="1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38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38" fontId="4" fillId="0" borderId="10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2" borderId="13" xfId="1" applyNumberFormat="1" applyFont="1" applyFill="1" applyBorder="1" applyAlignment="1">
      <alignment vertical="center"/>
    </xf>
    <xf numFmtId="176" fontId="4" fillId="0" borderId="13" xfId="1" applyNumberFormat="1" applyFont="1" applyBorder="1" applyAlignment="1">
      <alignment vertical="center"/>
    </xf>
    <xf numFmtId="38" fontId="4" fillId="2" borderId="13" xfId="1" applyNumberFormat="1" applyFont="1" applyFill="1" applyBorder="1" applyAlignment="1">
      <alignment vertical="center"/>
    </xf>
    <xf numFmtId="38" fontId="4" fillId="0" borderId="13" xfId="1" applyNumberFormat="1" applyFont="1" applyBorder="1" applyAlignment="1">
      <alignment vertical="center"/>
    </xf>
    <xf numFmtId="38" fontId="4" fillId="0" borderId="15" xfId="1" applyNumberFormat="1" applyFont="1" applyBorder="1" applyAlignment="1">
      <alignment vertical="center"/>
    </xf>
    <xf numFmtId="0" fontId="4" fillId="0" borderId="0" xfId="0" applyFont="1"/>
    <xf numFmtId="0" fontId="5" fillId="0" borderId="28" xfId="0" applyFont="1" applyFill="1" applyBorder="1" applyAlignment="1">
      <alignment horizontal="left" vertical="center"/>
    </xf>
    <xf numFmtId="0" fontId="6" fillId="0" borderId="0" xfId="0" applyFont="1"/>
    <xf numFmtId="176" fontId="4" fillId="0" borderId="15" xfId="1" applyNumberFormat="1" applyFont="1" applyBorder="1" applyAlignment="1">
      <alignment vertical="center"/>
    </xf>
    <xf numFmtId="0" fontId="7" fillId="4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CCFF"/>
      <color rgb="FFCCFFFF"/>
      <color rgb="FF66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B11DE-26BC-4EDC-B0AC-A0965C42D069}">
  <dimension ref="A1:I42"/>
  <sheetViews>
    <sheetView tabSelected="1" zoomScale="85" zoomScaleNormal="85" workbookViewId="0"/>
  </sheetViews>
  <sheetFormatPr defaultRowHeight="18"/>
  <cols>
    <col min="1" max="1" width="6.09765625" customWidth="1"/>
    <col min="2" max="2" width="8.5" customWidth="1"/>
    <col min="3" max="4" width="24" customWidth="1"/>
    <col min="5" max="5" width="24.09765625" customWidth="1"/>
    <col min="6" max="6" width="25.59765625" customWidth="1"/>
    <col min="7" max="7" width="6.09765625" customWidth="1"/>
    <col min="8" max="8" width="13.3984375" customWidth="1"/>
    <col min="9" max="9" width="33.19921875" customWidth="1"/>
  </cols>
  <sheetData>
    <row r="1" spans="1:9">
      <c r="B1" s="32" t="s">
        <v>22</v>
      </c>
    </row>
    <row r="2" spans="1:9">
      <c r="B2" s="28" t="s">
        <v>18</v>
      </c>
      <c r="H2" s="30" t="s">
        <v>19</v>
      </c>
    </row>
    <row r="3" spans="1:9">
      <c r="A3" s="1"/>
      <c r="B3" s="37" t="s">
        <v>10</v>
      </c>
      <c r="C3" s="39" t="s">
        <v>11</v>
      </c>
      <c r="D3" s="40"/>
      <c r="E3" s="41"/>
      <c r="F3" s="42" t="s">
        <v>12</v>
      </c>
      <c r="H3" s="33" t="s">
        <v>10</v>
      </c>
      <c r="I3" s="35" t="s">
        <v>26</v>
      </c>
    </row>
    <row r="4" spans="1:9" ht="60" customHeight="1">
      <c r="A4" s="1"/>
      <c r="B4" s="38"/>
      <c r="C4" s="2" t="s">
        <v>14</v>
      </c>
      <c r="D4" s="2" t="s">
        <v>13</v>
      </c>
      <c r="E4" s="2" t="s">
        <v>15</v>
      </c>
      <c r="F4" s="43"/>
      <c r="H4" s="34"/>
      <c r="I4" s="36"/>
    </row>
    <row r="5" spans="1:9">
      <c r="A5" s="1"/>
      <c r="B5" s="3" t="s">
        <v>0</v>
      </c>
      <c r="C5" s="4">
        <v>4225832040</v>
      </c>
      <c r="D5" s="4">
        <v>44899276963</v>
      </c>
      <c r="E5" s="4">
        <f>C5+D5</f>
        <v>49125109003</v>
      </c>
      <c r="F5" s="5">
        <v>4982000</v>
      </c>
      <c r="H5" s="20" t="s">
        <v>0</v>
      </c>
      <c r="I5" s="25">
        <v>4256821</v>
      </c>
    </row>
    <row r="6" spans="1:9">
      <c r="A6" s="1"/>
      <c r="B6" s="6" t="s">
        <v>1</v>
      </c>
      <c r="C6" s="7">
        <v>11445032460</v>
      </c>
      <c r="D6" s="7">
        <v>121602959466</v>
      </c>
      <c r="E6" s="7">
        <f t="shared" ref="E6:E13" si="0">C6+D6</f>
        <v>133047991926</v>
      </c>
      <c r="F6" s="8">
        <v>13493000</v>
      </c>
      <c r="H6" s="21" t="s">
        <v>1</v>
      </c>
      <c r="I6" s="26">
        <v>13567818</v>
      </c>
    </row>
    <row r="7" spans="1:9">
      <c r="A7" s="1"/>
      <c r="B7" s="3" t="s">
        <v>2</v>
      </c>
      <c r="C7" s="4">
        <v>44913249000</v>
      </c>
      <c r="D7" s="4">
        <v>477201267600</v>
      </c>
      <c r="E7" s="4">
        <f t="shared" si="0"/>
        <v>522114516600</v>
      </c>
      <c r="F7" s="5">
        <v>52950000</v>
      </c>
      <c r="H7" s="20" t="s">
        <v>2</v>
      </c>
      <c r="I7" s="25">
        <v>55354797</v>
      </c>
    </row>
    <row r="8" spans="1:9">
      <c r="A8" s="1"/>
      <c r="B8" s="6" t="s">
        <v>3</v>
      </c>
      <c r="C8" s="7">
        <v>20696568000</v>
      </c>
      <c r="D8" s="7">
        <v>219900111981</v>
      </c>
      <c r="E8" s="7">
        <f t="shared" si="0"/>
        <v>240596679981</v>
      </c>
      <c r="F8" s="8">
        <v>24400000</v>
      </c>
      <c r="H8" s="21" t="s">
        <v>3</v>
      </c>
      <c r="I8" s="26">
        <v>24242435</v>
      </c>
    </row>
    <row r="9" spans="1:9">
      <c r="A9" s="1"/>
      <c r="B9" s="3" t="s">
        <v>4</v>
      </c>
      <c r="C9" s="4">
        <v>4164675378</v>
      </c>
      <c r="D9" s="4">
        <v>44249490156</v>
      </c>
      <c r="E9" s="4">
        <f t="shared" si="0"/>
        <v>48414165534</v>
      </c>
      <c r="F9" s="5">
        <v>4909900</v>
      </c>
      <c r="H9" s="20" t="s">
        <v>4</v>
      </c>
      <c r="I9" s="25">
        <v>4706190</v>
      </c>
    </row>
    <row r="10" spans="1:9">
      <c r="A10" s="1"/>
      <c r="B10" s="6" t="s">
        <v>5</v>
      </c>
      <c r="C10" s="7">
        <v>22342114800</v>
      </c>
      <c r="D10" s="7">
        <v>237383973344</v>
      </c>
      <c r="E10" s="7">
        <f t="shared" si="0"/>
        <v>259726088144</v>
      </c>
      <c r="F10" s="8">
        <v>26340000</v>
      </c>
      <c r="H10" s="21" t="s">
        <v>5</v>
      </c>
      <c r="I10" s="26">
        <v>26032231</v>
      </c>
    </row>
    <row r="11" spans="1:9">
      <c r="A11" s="1"/>
      <c r="B11" s="3" t="s">
        <v>6</v>
      </c>
      <c r="C11" s="4">
        <v>8831666640</v>
      </c>
      <c r="D11" s="4">
        <v>93836064178</v>
      </c>
      <c r="E11" s="4">
        <f t="shared" si="0"/>
        <v>102667730818</v>
      </c>
      <c r="F11" s="5">
        <v>10412000</v>
      </c>
      <c r="H11" s="20" t="s">
        <v>6</v>
      </c>
      <c r="I11" s="25">
        <v>9901117</v>
      </c>
    </row>
    <row r="12" spans="1:9">
      <c r="A12" s="1"/>
      <c r="B12" s="6" t="s">
        <v>7</v>
      </c>
      <c r="C12" s="7">
        <v>4164760200</v>
      </c>
      <c r="D12" s="7">
        <v>44250391386</v>
      </c>
      <c r="E12" s="7">
        <f t="shared" si="0"/>
        <v>48415151586</v>
      </c>
      <c r="F12" s="8">
        <v>4910000</v>
      </c>
      <c r="H12" s="21" t="s">
        <v>7</v>
      </c>
      <c r="I12" s="26">
        <v>4511402</v>
      </c>
    </row>
    <row r="13" spans="1:9">
      <c r="A13" s="1"/>
      <c r="B13" s="3" t="s">
        <v>8</v>
      </c>
      <c r="C13" s="4">
        <v>12906515520</v>
      </c>
      <c r="D13" s="4">
        <v>137131151800</v>
      </c>
      <c r="E13" s="4">
        <f t="shared" si="0"/>
        <v>150037667320</v>
      </c>
      <c r="F13" s="5">
        <v>15216000</v>
      </c>
      <c r="H13" s="20" t="s">
        <v>8</v>
      </c>
      <c r="I13" s="25">
        <v>15978293</v>
      </c>
    </row>
    <row r="14" spans="1:9">
      <c r="A14" s="1"/>
      <c r="B14" s="9" t="s">
        <v>9</v>
      </c>
      <c r="C14" s="10">
        <f>SUM(C5:C13)</f>
        <v>133690414038</v>
      </c>
      <c r="D14" s="10">
        <f>SUM(D5:D13)</f>
        <v>1420454686874</v>
      </c>
      <c r="E14" s="10">
        <f>SUM(E5:E13)</f>
        <v>1554145100912</v>
      </c>
      <c r="F14" s="11">
        <f>SUM(F5:F13)</f>
        <v>157612900</v>
      </c>
      <c r="H14" s="22" t="s">
        <v>9</v>
      </c>
      <c r="I14" s="27">
        <f>SUM(I5:I13)</f>
        <v>158551104</v>
      </c>
    </row>
    <row r="16" spans="1:9">
      <c r="B16" s="28" t="s">
        <v>23</v>
      </c>
      <c r="H16" s="28" t="s">
        <v>20</v>
      </c>
    </row>
    <row r="17" spans="2:9">
      <c r="B17" s="44" t="s">
        <v>10</v>
      </c>
      <c r="C17" s="46" t="s">
        <v>24</v>
      </c>
      <c r="D17" s="47"/>
      <c r="E17" s="48"/>
      <c r="H17" s="33" t="s">
        <v>10</v>
      </c>
      <c r="I17" s="35" t="s">
        <v>27</v>
      </c>
    </row>
    <row r="18" spans="2:9" ht="36">
      <c r="B18" s="45"/>
      <c r="C18" s="2" t="s">
        <v>17</v>
      </c>
      <c r="D18" s="2" t="s">
        <v>16</v>
      </c>
      <c r="E18" s="12" t="s">
        <v>15</v>
      </c>
      <c r="H18" s="34"/>
      <c r="I18" s="36"/>
    </row>
    <row r="19" spans="2:9">
      <c r="B19" s="13" t="s">
        <v>0</v>
      </c>
      <c r="C19" s="4">
        <v>352152670</v>
      </c>
      <c r="D19" s="4">
        <v>3741606413</v>
      </c>
      <c r="E19" s="14">
        <f>C19+D19</f>
        <v>4093759083</v>
      </c>
      <c r="H19" s="20" t="s">
        <v>0</v>
      </c>
      <c r="I19" s="25">
        <v>4424</v>
      </c>
    </row>
    <row r="20" spans="2:9">
      <c r="B20" s="15" t="s">
        <v>1</v>
      </c>
      <c r="C20" s="7">
        <v>953752705</v>
      </c>
      <c r="D20" s="7">
        <v>10133579955</v>
      </c>
      <c r="E20" s="16">
        <f t="shared" ref="E20:E27" si="1">C20+D20</f>
        <v>11087332660</v>
      </c>
      <c r="H20" s="21" t="s">
        <v>1</v>
      </c>
      <c r="I20" s="26">
        <v>41281</v>
      </c>
    </row>
    <row r="21" spans="2:9">
      <c r="B21" s="13" t="s">
        <v>2</v>
      </c>
      <c r="C21" s="4">
        <v>3742770750</v>
      </c>
      <c r="D21" s="4">
        <v>39766772300</v>
      </c>
      <c r="E21" s="14">
        <f t="shared" si="1"/>
        <v>43509543050</v>
      </c>
      <c r="H21" s="20" t="s">
        <v>2</v>
      </c>
      <c r="I21" s="25">
        <v>27691</v>
      </c>
    </row>
    <row r="22" spans="2:9">
      <c r="B22" s="15" t="s">
        <v>3</v>
      </c>
      <c r="C22" s="7">
        <v>1724714000</v>
      </c>
      <c r="D22" s="7">
        <v>18325009331</v>
      </c>
      <c r="E22" s="16">
        <f t="shared" si="1"/>
        <v>20049723331</v>
      </c>
      <c r="H22" s="21" t="s">
        <v>3</v>
      </c>
      <c r="I22" s="26">
        <v>9330</v>
      </c>
    </row>
    <row r="23" spans="2:9">
      <c r="B23" s="13" t="s">
        <v>4</v>
      </c>
      <c r="C23" s="4">
        <v>347056281</v>
      </c>
      <c r="D23" s="4">
        <v>3687457513</v>
      </c>
      <c r="E23" s="14">
        <f t="shared" si="1"/>
        <v>4034513794</v>
      </c>
      <c r="H23" s="20" t="s">
        <v>4</v>
      </c>
      <c r="I23" s="25">
        <v>5285</v>
      </c>
    </row>
    <row r="24" spans="2:9">
      <c r="B24" s="15" t="s">
        <v>5</v>
      </c>
      <c r="C24" s="7">
        <v>1861842900</v>
      </c>
      <c r="D24" s="7">
        <v>19781997778</v>
      </c>
      <c r="E24" s="16">
        <f t="shared" si="1"/>
        <v>21643840678</v>
      </c>
      <c r="H24" s="21" t="s">
        <v>5</v>
      </c>
      <c r="I24" s="26">
        <v>6052</v>
      </c>
    </row>
    <row r="25" spans="2:9">
      <c r="B25" s="13" t="s">
        <v>6</v>
      </c>
      <c r="C25" s="4">
        <v>735972220</v>
      </c>
      <c r="D25" s="4">
        <v>7819672014</v>
      </c>
      <c r="E25" s="14">
        <f t="shared" si="1"/>
        <v>8555644234</v>
      </c>
      <c r="H25" s="20" t="s">
        <v>6</v>
      </c>
      <c r="I25" s="25">
        <v>10759</v>
      </c>
    </row>
    <row r="26" spans="2:9">
      <c r="B26" s="15" t="s">
        <v>7</v>
      </c>
      <c r="C26" s="7">
        <v>347063350</v>
      </c>
      <c r="D26" s="7">
        <v>3687532615</v>
      </c>
      <c r="E26" s="16">
        <f t="shared" si="1"/>
        <v>4034595965</v>
      </c>
      <c r="H26" s="21" t="s">
        <v>7</v>
      </c>
      <c r="I26" s="26">
        <v>9074</v>
      </c>
    </row>
    <row r="27" spans="2:9">
      <c r="B27" s="13" t="s">
        <v>8</v>
      </c>
      <c r="C27" s="4">
        <v>1075542960</v>
      </c>
      <c r="D27" s="4">
        <v>11427595983</v>
      </c>
      <c r="E27" s="14">
        <f t="shared" si="1"/>
        <v>12503138943</v>
      </c>
      <c r="H27" s="20" t="s">
        <v>8</v>
      </c>
      <c r="I27" s="25">
        <v>19887</v>
      </c>
    </row>
    <row r="28" spans="2:9">
      <c r="B28" s="17" t="s">
        <v>9</v>
      </c>
      <c r="C28" s="18">
        <f>SUM(C19:C27)</f>
        <v>11140867836</v>
      </c>
      <c r="D28" s="18">
        <f>SUM(D19:D27)</f>
        <v>118371223902</v>
      </c>
      <c r="E28" s="19">
        <f>SUM(E19:E27)</f>
        <v>129512091738</v>
      </c>
      <c r="H28" s="22" t="s">
        <v>9</v>
      </c>
      <c r="I28" s="27">
        <f>SUM(I19:I27)</f>
        <v>133783</v>
      </c>
    </row>
    <row r="29" spans="2:9">
      <c r="B29" s="29" t="s">
        <v>25</v>
      </c>
    </row>
    <row r="30" spans="2:9">
      <c r="H30" s="28" t="s">
        <v>21</v>
      </c>
    </row>
    <row r="31" spans="2:9">
      <c r="H31" s="33" t="s">
        <v>10</v>
      </c>
      <c r="I31" s="35" t="s">
        <v>28</v>
      </c>
    </row>
    <row r="32" spans="2:9">
      <c r="B32" s="28"/>
      <c r="H32" s="34"/>
      <c r="I32" s="36"/>
    </row>
    <row r="33" spans="8:9">
      <c r="H33" s="20" t="s">
        <v>0</v>
      </c>
      <c r="I33" s="23">
        <v>18991.5</v>
      </c>
    </row>
    <row r="34" spans="8:9">
      <c r="H34" s="21" t="s">
        <v>1</v>
      </c>
      <c r="I34" s="24">
        <v>135767.5</v>
      </c>
    </row>
    <row r="35" spans="8:9">
      <c r="H35" s="20" t="s">
        <v>2</v>
      </c>
      <c r="I35" s="23">
        <v>86814</v>
      </c>
    </row>
    <row r="36" spans="8:9">
      <c r="H36" s="21" t="s">
        <v>3</v>
      </c>
      <c r="I36" s="24">
        <v>24877.5</v>
      </c>
    </row>
    <row r="37" spans="8:9">
      <c r="H37" s="20" t="s">
        <v>4</v>
      </c>
      <c r="I37" s="23">
        <v>16495</v>
      </c>
    </row>
    <row r="38" spans="8:9">
      <c r="H38" s="21" t="s">
        <v>5</v>
      </c>
      <c r="I38" s="24">
        <v>14732.5</v>
      </c>
    </row>
    <row r="39" spans="8:9">
      <c r="H39" s="20" t="s">
        <v>6</v>
      </c>
      <c r="I39" s="23">
        <v>30666.5</v>
      </c>
    </row>
    <row r="40" spans="8:9">
      <c r="H40" s="21" t="s">
        <v>7</v>
      </c>
      <c r="I40" s="24">
        <v>25943</v>
      </c>
    </row>
    <row r="41" spans="8:9">
      <c r="H41" s="20" t="s">
        <v>8</v>
      </c>
      <c r="I41" s="23">
        <v>63206.5</v>
      </c>
    </row>
    <row r="42" spans="8:9">
      <c r="H42" s="22" t="s">
        <v>9</v>
      </c>
      <c r="I42" s="31">
        <f>SUM(I33:I41)</f>
        <v>417494</v>
      </c>
    </row>
  </sheetData>
  <mergeCells count="11">
    <mergeCell ref="B3:B4"/>
    <mergeCell ref="C3:E3"/>
    <mergeCell ref="F3:F4"/>
    <mergeCell ref="B17:B18"/>
    <mergeCell ref="C17:E17"/>
    <mergeCell ref="H31:H32"/>
    <mergeCell ref="I31:I32"/>
    <mergeCell ref="I3:I4"/>
    <mergeCell ref="H3:H4"/>
    <mergeCell ref="H17:H18"/>
    <mergeCell ref="I17:I1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容量拠出金算定諸元（2024年5月分）再算定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2024-11-19T06:20:06Z</dcterms:modified>
</cp:coreProperties>
</file>