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F0DA8CE8-4D2A-43BE-987F-2074E561F330}" xr6:coauthVersionLast="47" xr6:coauthVersionMax="47" xr10:uidLastSave="{00000000-0000-0000-0000-000000000000}"/>
  <bookViews>
    <workbookView xWindow="28680" yWindow="-1350" windowWidth="29040" windowHeight="15840" tabRatio="686" xr2:uid="{00000000-000D-0000-FFFF-FFFF00000000}"/>
  </bookViews>
  <sheets>
    <sheet name="主要業務一覧" sheetId="38" r:id="rId1"/>
    <sheet name="主要ファイル" sheetId="39" r:id="rId2"/>
    <sheet name="想定ユーザ及びログイン数" sheetId="4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0" l="1"/>
  <c r="E9" i="40"/>
  <c r="E10" i="40"/>
  <c r="E11" i="40"/>
  <c r="E12" i="40"/>
  <c r="E7" i="40"/>
  <c r="C8" i="40"/>
  <c r="C9" i="40"/>
  <c r="C10" i="40"/>
  <c r="C11" i="40" s="1"/>
  <c r="C12" i="40" s="1"/>
  <c r="C7" i="40"/>
  <c r="L21" i="40"/>
  <c r="C20" i="40"/>
  <c r="C21" i="40" s="1"/>
  <c r="H21" i="40" l="1"/>
  <c r="O21" i="40"/>
  <c r="M21" i="40"/>
  <c r="P21" i="40"/>
  <c r="I21" i="40"/>
  <c r="G21" i="40"/>
  <c r="K21" i="40"/>
  <c r="C22" i="40"/>
  <c r="J21" i="40"/>
  <c r="N21" i="40"/>
  <c r="Q21" i="40"/>
  <c r="F21" i="40"/>
  <c r="R20" i="40"/>
  <c r="R18" i="40"/>
  <c r="R17" i="40"/>
  <c r="R19" i="40"/>
  <c r="A7" i="39"/>
  <c r="A8" i="39"/>
  <c r="A9" i="39"/>
  <c r="A10" i="39"/>
  <c r="A11" i="39"/>
  <c r="A12" i="39"/>
  <c r="A13" i="39"/>
  <c r="A14" i="39"/>
  <c r="A15" i="39"/>
  <c r="A16" i="39"/>
  <c r="A17" i="39"/>
  <c r="A18" i="39"/>
  <c r="A19" i="39"/>
  <c r="A20" i="39"/>
  <c r="A21" i="39"/>
  <c r="A22" i="39"/>
  <c r="A23" i="39"/>
  <c r="A24" i="39"/>
  <c r="A25" i="39"/>
  <c r="A26" i="39"/>
  <c r="A27" i="39"/>
  <c r="A28" i="39"/>
  <c r="A29" i="39"/>
  <c r="A30" i="39"/>
  <c r="A31" i="39"/>
  <c r="A32" i="39"/>
  <c r="A33" i="39"/>
  <c r="A34" i="39"/>
  <c r="A35" i="39"/>
  <c r="A36" i="39"/>
  <c r="A37" i="39"/>
  <c r="A38" i="39"/>
  <c r="A39" i="39"/>
  <c r="A40" i="39"/>
  <c r="A41" i="39"/>
  <c r="A42" i="39"/>
  <c r="A43" i="39"/>
  <c r="A44" i="39"/>
  <c r="A45" i="39"/>
  <c r="A6" i="39"/>
  <c r="O22" i="40" l="1"/>
  <c r="L22" i="40"/>
  <c r="F22" i="40"/>
  <c r="G22" i="40"/>
  <c r="M22" i="40"/>
  <c r="I22" i="40"/>
  <c r="R21" i="40"/>
  <c r="Q22" i="40"/>
  <c r="P22" i="40"/>
  <c r="K22" i="40"/>
  <c r="N22" i="40"/>
  <c r="H22" i="40"/>
  <c r="J22" i="40"/>
  <c r="A20" i="38"/>
  <c r="A7" i="38"/>
  <c r="A8" i="38"/>
  <c r="A9" i="38"/>
  <c r="A10" i="38"/>
  <c r="A11" i="38"/>
  <c r="A12" i="38"/>
  <c r="A13" i="38"/>
  <c r="A14" i="38"/>
  <c r="A15" i="38"/>
  <c r="A16" i="38"/>
  <c r="A17" i="38"/>
  <c r="A18" i="38"/>
  <c r="A19" i="38"/>
  <c r="A6" i="38"/>
  <c r="R22" i="40" l="1"/>
</calcChain>
</file>

<file path=xl/sharedStrings.xml><?xml version="1.0" encoding="utf-8"?>
<sst xmlns="http://schemas.openxmlformats.org/spreadsheetml/2006/main" count="256" uniqueCount="178">
  <si>
    <t>業務</t>
    <rPh sb="0" eb="2">
      <t>ギョウム</t>
    </rPh>
    <phoneticPr fontId="1"/>
  </si>
  <si>
    <t>NO</t>
    <phoneticPr fontId="1"/>
  </si>
  <si>
    <t>業務処理名</t>
    <rPh sb="0" eb="2">
      <t>ギョウム</t>
    </rPh>
    <rPh sb="2" eb="4">
      <t>ショリ</t>
    </rPh>
    <rPh sb="4" eb="5">
      <t>メイ</t>
    </rPh>
    <phoneticPr fontId="1"/>
  </si>
  <si>
    <t>業務概要プロセス</t>
    <rPh sb="0" eb="2">
      <t>ギョウム</t>
    </rPh>
    <rPh sb="2" eb="4">
      <t>ガイヨウ</t>
    </rPh>
    <phoneticPr fontId="1"/>
  </si>
  <si>
    <t>単位</t>
    <rPh sb="0" eb="2">
      <t>タンイ</t>
    </rPh>
    <phoneticPr fontId="1"/>
  </si>
  <si>
    <t>件</t>
    <rPh sb="0" eb="1">
      <t>ケン</t>
    </rPh>
    <phoneticPr fontId="1"/>
  </si>
  <si>
    <t>参加登録</t>
    <rPh sb="0" eb="2">
      <t>サンカ</t>
    </rPh>
    <rPh sb="2" eb="4">
      <t>トウロク</t>
    </rPh>
    <phoneticPr fontId="1"/>
  </si>
  <si>
    <t>ページ</t>
    <phoneticPr fontId="1"/>
  </si>
  <si>
    <t>主業務</t>
    <rPh sb="0" eb="1">
      <t>シュ</t>
    </rPh>
    <rPh sb="1" eb="3">
      <t>ギョウム</t>
    </rPh>
    <phoneticPr fontId="1"/>
  </si>
  <si>
    <t>NO</t>
    <phoneticPr fontId="1"/>
  </si>
  <si>
    <t>件数</t>
    <rPh sb="0" eb="2">
      <t>ケンスウ</t>
    </rPh>
    <phoneticPr fontId="1"/>
  </si>
  <si>
    <t>ページ</t>
    <phoneticPr fontId="1"/>
  </si>
  <si>
    <t>ページ</t>
    <phoneticPr fontId="1"/>
  </si>
  <si>
    <t>ページ</t>
    <phoneticPr fontId="1"/>
  </si>
  <si>
    <t>事業者情報の登録</t>
  </si>
  <si>
    <t>電源情報の登録申込数</t>
  </si>
  <si>
    <t>応札受理</t>
  </si>
  <si>
    <t>容量確保契約の締結（紙媒体）</t>
  </si>
  <si>
    <t>容量確保契約書の作成</t>
  </si>
  <si>
    <t>電源差替対応</t>
  </si>
  <si>
    <t>差替掲示板へ掲載依頼した差替先電源数</t>
  </si>
  <si>
    <t>長期脱炭素電源オークション応札電源数</t>
    <rPh sb="0" eb="2">
      <t>チョウキ</t>
    </rPh>
    <rPh sb="2" eb="5">
      <t>ダツタンソ</t>
    </rPh>
    <rPh sb="5" eb="7">
      <t>デンゲン</t>
    </rPh>
    <phoneticPr fontId="1"/>
  </si>
  <si>
    <t>長期脱炭素電源オークションの実施</t>
    <rPh sb="0" eb="2">
      <t>チョウキ</t>
    </rPh>
    <rPh sb="2" eb="3">
      <t>ダツ</t>
    </rPh>
    <rPh sb="3" eb="5">
      <t>タンソ</t>
    </rPh>
    <rPh sb="5" eb="7">
      <t>デンゲン</t>
    </rPh>
    <phoneticPr fontId="1"/>
  </si>
  <si>
    <t>長期脱炭素電源
オークション</t>
    <rPh sb="0" eb="7">
      <t>チョウキダツタンソデンゲン</t>
    </rPh>
    <phoneticPr fontId="1"/>
  </si>
  <si>
    <t>電源等情報の登録</t>
    <rPh sb="2" eb="3">
      <t>ナド</t>
    </rPh>
    <phoneticPr fontId="1"/>
  </si>
  <si>
    <t>期待容量の登録</t>
    <rPh sb="0" eb="4">
      <t>キタイヨウリョウ</t>
    </rPh>
    <phoneticPr fontId="1"/>
  </si>
  <si>
    <t>長期脱炭素電源
オークションの
容量確保契約</t>
    <rPh sb="0" eb="7">
      <t>チョウキダツタンソデンゲン</t>
    </rPh>
    <rPh sb="16" eb="18">
      <t>ヨウリョウ</t>
    </rPh>
    <rPh sb="18" eb="20">
      <t>カクホ</t>
    </rPh>
    <rPh sb="20" eb="22">
      <t>ケイヤク</t>
    </rPh>
    <phoneticPr fontId="1"/>
  </si>
  <si>
    <t>登録受付・算定諸元一覧の配布・受領</t>
    <phoneticPr fontId="1"/>
  </si>
  <si>
    <t>期待容量算定諸元の登録申込数</t>
    <rPh sb="0" eb="4">
      <t>キタイヨウリョウ</t>
    </rPh>
    <rPh sb="4" eb="8">
      <t>サンテイショゲン</t>
    </rPh>
    <rPh sb="9" eb="11">
      <t>トウロク</t>
    </rPh>
    <rPh sb="11" eb="12">
      <t>モウ</t>
    </rPh>
    <rPh sb="12" eb="13">
      <t>コ</t>
    </rPh>
    <rPh sb="13" eb="14">
      <t>カズ</t>
    </rPh>
    <phoneticPr fontId="1"/>
  </si>
  <si>
    <t>長期脱炭素電源オークションで落札した参加登録申請者数</t>
    <rPh sb="0" eb="7">
      <t>チョウキダツタンソデンゲン</t>
    </rPh>
    <phoneticPr fontId="1"/>
  </si>
  <si>
    <t>2023年度長期AX事績より算定</t>
    <rPh sb="4" eb="6">
      <t>ネンド</t>
    </rPh>
    <rPh sb="6" eb="8">
      <t>チョウキ</t>
    </rPh>
    <rPh sb="10" eb="12">
      <t>ジセキ</t>
    </rPh>
    <rPh sb="14" eb="16">
      <t>サンテイ</t>
    </rPh>
    <phoneticPr fontId="1"/>
  </si>
  <si>
    <t>差替先の審査</t>
    <phoneticPr fontId="1"/>
  </si>
  <si>
    <t>契約単価の変更対応</t>
    <rPh sb="0" eb="4">
      <t>ケイヤクタンカ</t>
    </rPh>
    <rPh sb="5" eb="9">
      <t>ヘンコウタイオウ</t>
    </rPh>
    <phoneticPr fontId="1"/>
  </si>
  <si>
    <t>減額後の契約単価の算出</t>
    <rPh sb="0" eb="3">
      <t>ゲンガクゴ</t>
    </rPh>
    <rPh sb="4" eb="8">
      <t>ケイヤクタンカ</t>
    </rPh>
    <rPh sb="9" eb="11">
      <t>サンシュツ</t>
    </rPh>
    <phoneticPr fontId="1"/>
  </si>
  <si>
    <t>追加投資の対応</t>
    <rPh sb="0" eb="4">
      <t>ツイカトウシ</t>
    </rPh>
    <rPh sb="5" eb="7">
      <t>タイオウ</t>
    </rPh>
    <phoneticPr fontId="1"/>
  </si>
  <si>
    <t>契約電源に係る変更対応</t>
    <rPh sb="0" eb="4">
      <t>ケイヤクデンゲン</t>
    </rPh>
    <rPh sb="5" eb="6">
      <t>カカ</t>
    </rPh>
    <rPh sb="7" eb="11">
      <t>ヘンコウタイオウ</t>
    </rPh>
    <phoneticPr fontId="1"/>
  </si>
  <si>
    <t>契約単価の変更対象数</t>
    <rPh sb="0" eb="4">
      <t>ケイヤクタンカ</t>
    </rPh>
    <rPh sb="5" eb="7">
      <t>ヘンコウ</t>
    </rPh>
    <rPh sb="7" eb="9">
      <t>タイショウ</t>
    </rPh>
    <rPh sb="9" eb="10">
      <t>スウ</t>
    </rPh>
    <phoneticPr fontId="1"/>
  </si>
  <si>
    <t>市場退出への対応</t>
    <rPh sb="0" eb="4">
      <t>シジョウタイシュツ</t>
    </rPh>
    <rPh sb="6" eb="8">
      <t>タイオウ</t>
    </rPh>
    <phoneticPr fontId="1"/>
  </si>
  <si>
    <t>市場退出表明書の受領</t>
    <rPh sb="0" eb="7">
      <t>シジョウタイシュツヒョウメイショ</t>
    </rPh>
    <rPh sb="8" eb="10">
      <t>ジュリョウ</t>
    </rPh>
    <phoneticPr fontId="1"/>
  </si>
  <si>
    <t>市場退出表明書の受領数</t>
    <rPh sb="0" eb="4">
      <t>シジョウタイシュツ</t>
    </rPh>
    <rPh sb="4" eb="7">
      <t>ヒョウメイショ</t>
    </rPh>
    <rPh sb="8" eb="11">
      <t>ジュリョウスウ</t>
    </rPh>
    <phoneticPr fontId="1"/>
  </si>
  <si>
    <t>容量確保契約の対応</t>
    <rPh sb="0" eb="6">
      <t>ヨウリョウカクホケイヤク</t>
    </rPh>
    <rPh sb="7" eb="9">
      <t>タイオウ</t>
    </rPh>
    <phoneticPr fontId="1"/>
  </si>
  <si>
    <t>容量確保契約の変更</t>
    <rPh sb="7" eb="9">
      <t>ヘンコウ</t>
    </rPh>
    <phoneticPr fontId="1"/>
  </si>
  <si>
    <t>容量確保契約の解約</t>
    <rPh sb="7" eb="9">
      <t>カイヤク</t>
    </rPh>
    <phoneticPr fontId="1"/>
  </si>
  <si>
    <t>容量確保契約の解除</t>
    <rPh sb="7" eb="9">
      <t>カイジョ</t>
    </rPh>
    <phoneticPr fontId="1"/>
  </si>
  <si>
    <t>変更契約書の作成</t>
    <rPh sb="0" eb="5">
      <t>ヘンコウケイヤクショ</t>
    </rPh>
    <rPh sb="6" eb="8">
      <t>サクセイ</t>
    </rPh>
    <phoneticPr fontId="1"/>
  </si>
  <si>
    <t>契約書作成数</t>
    <rPh sb="0" eb="6">
      <t>ケイヤクショサクセイスウ</t>
    </rPh>
    <phoneticPr fontId="1"/>
  </si>
  <si>
    <t>解約合意書の作成</t>
    <rPh sb="0" eb="5">
      <t>カイヤクゴウイショ</t>
    </rPh>
    <rPh sb="6" eb="8">
      <t>サクセイ</t>
    </rPh>
    <phoneticPr fontId="1"/>
  </si>
  <si>
    <t>解約合意書作成数</t>
    <rPh sb="0" eb="2">
      <t>カイヤク</t>
    </rPh>
    <rPh sb="2" eb="5">
      <t>ゴウイショ</t>
    </rPh>
    <rPh sb="5" eb="7">
      <t>サクセイ</t>
    </rPh>
    <rPh sb="7" eb="8">
      <t>スウ</t>
    </rPh>
    <phoneticPr fontId="1"/>
  </si>
  <si>
    <t>解除通知書の作成</t>
    <rPh sb="0" eb="4">
      <t>カイジョツウチ</t>
    </rPh>
    <rPh sb="4" eb="5">
      <t>ショ</t>
    </rPh>
    <rPh sb="6" eb="8">
      <t>サクセイ</t>
    </rPh>
    <phoneticPr fontId="1"/>
  </si>
  <si>
    <t>解除通知書の作成数</t>
    <rPh sb="0" eb="5">
      <t>カイジョツウチショ</t>
    </rPh>
    <rPh sb="6" eb="9">
      <t>サクセイスウ</t>
    </rPh>
    <phoneticPr fontId="1"/>
  </si>
  <si>
    <t>参加登録情報に係る変更対応</t>
    <rPh sb="0" eb="6">
      <t>サンカトウロクジョウホウ</t>
    </rPh>
    <rPh sb="7" eb="8">
      <t>カカ</t>
    </rPh>
    <rPh sb="9" eb="13">
      <t>ヘンコウタイオウ</t>
    </rPh>
    <phoneticPr fontId="1"/>
  </si>
  <si>
    <t>条件付き合格電源の対応</t>
    <rPh sb="0" eb="3">
      <t>ジョウケンツ</t>
    </rPh>
    <rPh sb="4" eb="6">
      <t>ゴウカク</t>
    </rPh>
    <rPh sb="6" eb="8">
      <t>デンゲン</t>
    </rPh>
    <rPh sb="9" eb="11">
      <t>タイオウ</t>
    </rPh>
    <phoneticPr fontId="1"/>
  </si>
  <si>
    <t>参加登録情報の変更対応</t>
    <rPh sb="0" eb="4">
      <t>サンカトウロク</t>
    </rPh>
    <rPh sb="4" eb="6">
      <t>ジョウホウ</t>
    </rPh>
    <rPh sb="7" eb="11">
      <t>ヘンコウタイオウ</t>
    </rPh>
    <phoneticPr fontId="1"/>
  </si>
  <si>
    <t>追加情報・書類の受領</t>
    <rPh sb="0" eb="4">
      <t>ツイカジョウホウ</t>
    </rPh>
    <rPh sb="5" eb="7">
      <t>ショルイ</t>
    </rPh>
    <rPh sb="8" eb="10">
      <t>ジュリョウ</t>
    </rPh>
    <phoneticPr fontId="1"/>
  </si>
  <si>
    <t>変更情報・書類の受領</t>
    <rPh sb="0" eb="4">
      <t>ヘンコウジョウホウ</t>
    </rPh>
    <rPh sb="5" eb="7">
      <t>ショルイ</t>
    </rPh>
    <rPh sb="8" eb="10">
      <t>ジュリョウ</t>
    </rPh>
    <phoneticPr fontId="1"/>
  </si>
  <si>
    <t>落札後変更実施した電源数</t>
    <rPh sb="2" eb="3">
      <t>ゴ</t>
    </rPh>
    <rPh sb="3" eb="5">
      <t>ヘンコウ</t>
    </rPh>
    <rPh sb="5" eb="7">
      <t>ジッシ</t>
    </rPh>
    <rPh sb="9" eb="12">
      <t>デンゲンスウ</t>
    </rPh>
    <phoneticPr fontId="1"/>
  </si>
  <si>
    <t>落札後追加情報を登録した電源数</t>
    <rPh sb="2" eb="3">
      <t>ゴ</t>
    </rPh>
    <rPh sb="3" eb="7">
      <t>ツイカジョウホウ</t>
    </rPh>
    <rPh sb="8" eb="10">
      <t>トウロク</t>
    </rPh>
    <rPh sb="12" eb="15">
      <t>デンゲンスウ</t>
    </rPh>
    <phoneticPr fontId="1"/>
  </si>
  <si>
    <t>落札した電源が全件追加登録を実施するとして見積もる</t>
    <rPh sb="0" eb="2">
      <t>ラクサツ</t>
    </rPh>
    <rPh sb="4" eb="6">
      <t>デンゲン</t>
    </rPh>
    <rPh sb="7" eb="8">
      <t>ゼン</t>
    </rPh>
    <rPh sb="8" eb="9">
      <t>ケン</t>
    </rPh>
    <rPh sb="9" eb="11">
      <t>ツイカ</t>
    </rPh>
    <rPh sb="11" eb="13">
      <t>トウロク</t>
    </rPh>
    <rPh sb="14" eb="16">
      <t>ジッシ</t>
    </rPh>
    <rPh sb="21" eb="23">
      <t>ミツ</t>
    </rPh>
    <phoneticPr fontId="1"/>
  </si>
  <si>
    <t>備考</t>
    <rPh sb="0" eb="2">
      <t>ビコウ</t>
    </rPh>
    <phoneticPr fontId="1"/>
  </si>
  <si>
    <t>メインの実績より割合で算出
71電源/1400電源が退出</t>
    <rPh sb="4" eb="6">
      <t>ジッセキ</t>
    </rPh>
    <rPh sb="8" eb="10">
      <t>ワリアイ</t>
    </rPh>
    <rPh sb="11" eb="13">
      <t>サンシュツ</t>
    </rPh>
    <rPh sb="16" eb="18">
      <t>デンゲン</t>
    </rPh>
    <rPh sb="23" eb="25">
      <t>デンゲン</t>
    </rPh>
    <rPh sb="26" eb="28">
      <t>タイシュツ</t>
    </rPh>
    <phoneticPr fontId="1"/>
  </si>
  <si>
    <t>メインでの実績
9事業者/130事業者</t>
    <rPh sb="5" eb="7">
      <t>ジッセキ</t>
    </rPh>
    <rPh sb="9" eb="12">
      <t>ジギョウシャ</t>
    </rPh>
    <rPh sb="16" eb="19">
      <t>ジギョウシャ</t>
    </rPh>
    <phoneticPr fontId="1"/>
  </si>
  <si>
    <t>2023年度実績：LNG専焼火力10件＋既設火力の改修6件の計16件を横置き</t>
    <rPh sb="4" eb="6">
      <t>ネンド</t>
    </rPh>
    <rPh sb="6" eb="8">
      <t>ジッセキ</t>
    </rPh>
    <rPh sb="12" eb="14">
      <t>センショウ</t>
    </rPh>
    <rPh sb="14" eb="16">
      <t>カリョク</t>
    </rPh>
    <rPh sb="18" eb="19">
      <t>ケン</t>
    </rPh>
    <rPh sb="20" eb="22">
      <t>キセツ</t>
    </rPh>
    <rPh sb="22" eb="24">
      <t>カリョク</t>
    </rPh>
    <rPh sb="25" eb="27">
      <t>カイシュウ</t>
    </rPh>
    <rPh sb="28" eb="29">
      <t>ケン</t>
    </rPh>
    <rPh sb="30" eb="31">
      <t>ケイ</t>
    </rPh>
    <rPh sb="33" eb="34">
      <t>ケン</t>
    </rPh>
    <rPh sb="35" eb="37">
      <t>ヨコオ</t>
    </rPh>
    <phoneticPr fontId="1"/>
  </si>
  <si>
    <t>メインでの実績15件/対象年
差替え先なのでメイン、長期関係なし</t>
    <rPh sb="5" eb="7">
      <t>ジッセキ</t>
    </rPh>
    <rPh sb="9" eb="10">
      <t>ケン</t>
    </rPh>
    <rPh sb="11" eb="13">
      <t>タイショウ</t>
    </rPh>
    <rPh sb="13" eb="14">
      <t>ネン</t>
    </rPh>
    <rPh sb="15" eb="17">
      <t>サシカ</t>
    </rPh>
    <rPh sb="18" eb="19">
      <t>サキ</t>
    </rPh>
    <rPh sb="26" eb="28">
      <t>チョウキ</t>
    </rPh>
    <rPh sb="28" eb="30">
      <t>カンケイ</t>
    </rPh>
    <phoneticPr fontId="1"/>
  </si>
  <si>
    <t>系統接続費の確定などで発生する
落札電源数50件の８割と想定</t>
    <rPh sb="0" eb="5">
      <t>ケイトウセツゾクヒ</t>
    </rPh>
    <rPh sb="6" eb="8">
      <t>カクテイ</t>
    </rPh>
    <rPh sb="11" eb="13">
      <t>ハッセイ</t>
    </rPh>
    <rPh sb="16" eb="18">
      <t>ラクサツ</t>
    </rPh>
    <rPh sb="26" eb="27">
      <t>ワリ</t>
    </rPh>
    <rPh sb="28" eb="30">
      <t>ソウテイ</t>
    </rPh>
    <phoneticPr fontId="1"/>
  </si>
  <si>
    <t>2024年度長期AX事績より算定</t>
    <rPh sb="4" eb="6">
      <t>ネンド</t>
    </rPh>
    <rPh sb="6" eb="8">
      <t>チョウキ</t>
    </rPh>
    <rPh sb="10" eb="12">
      <t>ジセキ</t>
    </rPh>
    <rPh sb="14" eb="16">
      <t>サンテイ</t>
    </rPh>
    <phoneticPr fontId="1"/>
  </si>
  <si>
    <t>2023年度長期AX事績より算定
※補足
電源数は
落札：50件
非落札：300件</t>
    <rPh sb="18" eb="20">
      <t>ホソク</t>
    </rPh>
    <rPh sb="21" eb="24">
      <t>デンゲンスウ</t>
    </rPh>
    <rPh sb="26" eb="28">
      <t>ラクサツ</t>
    </rPh>
    <rPh sb="31" eb="32">
      <t>ケン</t>
    </rPh>
    <rPh sb="33" eb="36">
      <t>ヒラクサツ</t>
    </rPh>
    <rPh sb="40" eb="41">
      <t>ケン</t>
    </rPh>
    <phoneticPr fontId="1"/>
  </si>
  <si>
    <t>市場退出</t>
    <rPh sb="0" eb="4">
      <t>シジョウタイシュツ</t>
    </rPh>
    <phoneticPr fontId="1"/>
  </si>
  <si>
    <t>契約単価変更による変更が主とすると40＋16＋αで60</t>
    <rPh sb="0" eb="4">
      <t>ケイヤクタンカ</t>
    </rPh>
    <rPh sb="4" eb="6">
      <t>ヘンコウ</t>
    </rPh>
    <rPh sb="9" eb="11">
      <t>ヘンコウ</t>
    </rPh>
    <rPh sb="12" eb="13">
      <t>シュ</t>
    </rPh>
    <phoneticPr fontId="1"/>
  </si>
  <si>
    <t>年間当たり年１件と想定</t>
    <rPh sb="0" eb="3">
      <t>ネンカンア</t>
    </rPh>
    <rPh sb="5" eb="6">
      <t>ネン</t>
    </rPh>
    <rPh sb="7" eb="8">
      <t>ケン</t>
    </rPh>
    <rPh sb="9" eb="11">
      <t>ソウテイ</t>
    </rPh>
    <phoneticPr fontId="1"/>
  </si>
  <si>
    <t>電源等情報登録様式(D1)</t>
    <rPh sb="0" eb="2">
      <t>デンゲン</t>
    </rPh>
    <rPh sb="2" eb="3">
      <t>ナド</t>
    </rPh>
    <rPh sb="3" eb="5">
      <t>ジョウホウ</t>
    </rPh>
    <rPh sb="5" eb="7">
      <t>トウロク</t>
    </rPh>
    <rPh sb="7" eb="9">
      <t>ヨウシキ</t>
    </rPh>
    <phoneticPr fontId="1"/>
  </si>
  <si>
    <t xml:space="preserve">接続検討回答書 </t>
    <rPh sb="0" eb="2">
      <t>セツゾク</t>
    </rPh>
    <rPh sb="2" eb="4">
      <t>ケントウ</t>
    </rPh>
    <rPh sb="4" eb="7">
      <t>カイトウショ</t>
    </rPh>
    <phoneticPr fontId="1"/>
  </si>
  <si>
    <t xml:space="preserve">脱炭素化ロードマップ </t>
    <rPh sb="0" eb="1">
      <t>ダツ</t>
    </rPh>
    <rPh sb="1" eb="3">
      <t>タンソ</t>
    </rPh>
    <rPh sb="3" eb="4">
      <t>カ</t>
    </rPh>
    <phoneticPr fontId="1"/>
  </si>
  <si>
    <t>余力活用に関する契約を締結したことがわかる書類（契約書の写し等）</t>
    <rPh sb="0" eb="2">
      <t>ヨリョク</t>
    </rPh>
    <rPh sb="2" eb="4">
      <t>カツヨウ</t>
    </rPh>
    <rPh sb="5" eb="6">
      <t>カン</t>
    </rPh>
    <rPh sb="8" eb="10">
      <t>ケイヤク</t>
    </rPh>
    <rPh sb="11" eb="13">
      <t>テイケツ</t>
    </rPh>
    <rPh sb="21" eb="23">
      <t>ショルイ</t>
    </rPh>
    <rPh sb="24" eb="27">
      <t>ケイヤクショ</t>
    </rPh>
    <rPh sb="28" eb="29">
      <t>ウツ</t>
    </rPh>
    <rPh sb="30" eb="31">
      <t>ナド</t>
    </rPh>
    <phoneticPr fontId="1"/>
  </si>
  <si>
    <t>発電量調整供給契約に基づく受電地点明細表</t>
    <phoneticPr fontId="1"/>
  </si>
  <si>
    <t>常時系統エリアを確認できる書類</t>
    <rPh sb="0" eb="2">
      <t>ジョウジ</t>
    </rPh>
    <rPh sb="2" eb="4">
      <t>ケイトウ</t>
    </rPh>
    <rPh sb="8" eb="10">
      <t>カクニン</t>
    </rPh>
    <rPh sb="13" eb="15">
      <t>ショルイ</t>
    </rPh>
    <phoneticPr fontId="1"/>
  </si>
  <si>
    <t>自家消費に供出する設備容量の証憑書類</t>
    <rPh sb="0" eb="2">
      <t>ジカ</t>
    </rPh>
    <rPh sb="2" eb="4">
      <t>ショウヒ</t>
    </rPh>
    <rPh sb="5" eb="7">
      <t>キョウシュツ</t>
    </rPh>
    <rPh sb="9" eb="11">
      <t>セツビ</t>
    </rPh>
    <rPh sb="11" eb="12">
      <t>カタチ</t>
    </rPh>
    <rPh sb="12" eb="13">
      <t>リョウ</t>
    </rPh>
    <rPh sb="14" eb="16">
      <t>ショウヒョウ</t>
    </rPh>
    <rPh sb="16" eb="18">
      <t>ショルイ</t>
    </rPh>
    <phoneticPr fontId="1"/>
  </si>
  <si>
    <t>自己託送に供出する設備容量の証憑書類</t>
    <rPh sb="0" eb="2">
      <t>ジコ</t>
    </rPh>
    <rPh sb="2" eb="4">
      <t>タクソウ</t>
    </rPh>
    <rPh sb="5" eb="7">
      <t>キョウシュツ</t>
    </rPh>
    <rPh sb="9" eb="11">
      <t>セツビ</t>
    </rPh>
    <rPh sb="11" eb="13">
      <t>ヨウリョウ</t>
    </rPh>
    <rPh sb="14" eb="16">
      <t>ショウヒョウ</t>
    </rPh>
    <rPh sb="16" eb="18">
      <t>ショルイ</t>
    </rPh>
    <phoneticPr fontId="1"/>
  </si>
  <si>
    <t>特定供給に供出する設備容量の証憑書類</t>
    <phoneticPr fontId="1"/>
  </si>
  <si>
    <t>特定送配電事業者に供出する設備容量の証憑書類</t>
    <phoneticPr fontId="1"/>
  </si>
  <si>
    <t>応札事業者と発電設備の所有者の関係を証する事業実施体制図</t>
    <phoneticPr fontId="1"/>
  </si>
  <si>
    <t>環境影響評価方法書に関する手続を開始したことを証する書類</t>
    <rPh sb="0" eb="2">
      <t>カンキョウ</t>
    </rPh>
    <rPh sb="2" eb="4">
      <t>エイキョウ</t>
    </rPh>
    <rPh sb="4" eb="6">
      <t>ヒョウカ</t>
    </rPh>
    <rPh sb="6" eb="8">
      <t>ホウホウ</t>
    </rPh>
    <rPh sb="8" eb="9">
      <t>ショ</t>
    </rPh>
    <rPh sb="10" eb="11">
      <t>カン</t>
    </rPh>
    <rPh sb="13" eb="15">
      <t>テツヅキ</t>
    </rPh>
    <rPh sb="16" eb="18">
      <t>カイシ</t>
    </rPh>
    <rPh sb="23" eb="24">
      <t>ショウ</t>
    </rPh>
    <rPh sb="26" eb="28">
      <t>ショルイ</t>
    </rPh>
    <phoneticPr fontId="1"/>
  </si>
  <si>
    <t>補助金の受領及びその額を証する書類</t>
    <rPh sb="0" eb="3">
      <t>ホジョキン</t>
    </rPh>
    <rPh sb="4" eb="6">
      <t>ズリョウ</t>
    </rPh>
    <rPh sb="6" eb="7">
      <t>オヨ</t>
    </rPh>
    <rPh sb="10" eb="11">
      <t>ガク</t>
    </rPh>
    <rPh sb="12" eb="13">
      <t>ショウ</t>
    </rPh>
    <rPh sb="15" eb="17">
      <t>ショルイ</t>
    </rPh>
    <phoneticPr fontId="1"/>
  </si>
  <si>
    <t>金融機関のプロジェクトファイナンスの融資実績を証する書類（様式自由）</t>
    <rPh sb="0" eb="2">
      <t>キンユウ</t>
    </rPh>
    <rPh sb="2" eb="4">
      <t>キカン</t>
    </rPh>
    <rPh sb="18" eb="20">
      <t>ユウシ</t>
    </rPh>
    <rPh sb="20" eb="22">
      <t>ジッセキ</t>
    </rPh>
    <rPh sb="23" eb="24">
      <t>ショウ</t>
    </rPh>
    <rPh sb="26" eb="28">
      <t>ショルイ</t>
    </rPh>
    <rPh sb="29" eb="31">
      <t>ヨウシキ</t>
    </rPh>
    <rPh sb="31" eb="33">
      <t>ジユウ</t>
    </rPh>
    <phoneticPr fontId="1"/>
  </si>
  <si>
    <t>金融機関の関心表明書又はコミットメントレター（様式自由）</t>
    <rPh sb="0" eb="2">
      <t>キンユウ</t>
    </rPh>
    <rPh sb="2" eb="4">
      <t>キカン</t>
    </rPh>
    <rPh sb="5" eb="7">
      <t>カンシン</t>
    </rPh>
    <rPh sb="7" eb="9">
      <t>ヒョウメイ</t>
    </rPh>
    <rPh sb="9" eb="10">
      <t>ショ</t>
    </rPh>
    <rPh sb="10" eb="11">
      <t>マタ</t>
    </rPh>
    <rPh sb="23" eb="25">
      <t>ヨウシキ</t>
    </rPh>
    <rPh sb="25" eb="27">
      <t>ジユウ</t>
    </rPh>
    <phoneticPr fontId="1"/>
  </si>
  <si>
    <t>燃料の安定調達を確認できる書類</t>
    <rPh sb="0" eb="2">
      <t>ネンリョウ</t>
    </rPh>
    <rPh sb="3" eb="5">
      <t>アンテイ</t>
    </rPh>
    <rPh sb="5" eb="7">
      <t>チョウタツ</t>
    </rPh>
    <rPh sb="8" eb="10">
      <t>カクニン</t>
    </rPh>
    <rPh sb="13" eb="15">
      <t>ショルイ</t>
    </rPh>
    <phoneticPr fontId="1"/>
  </si>
  <si>
    <t>「発電利用に供する木質バイオマスの証明のためのガイドライン」（林野庁）に基づく木質バイオマス証明書類及び事業者認定取得を確認できる書類の写し（以下、「木質バイオマス証明事業者認定関係書類」という。）</t>
    <rPh sb="1" eb="3">
      <t>ハツデン</t>
    </rPh>
    <rPh sb="3" eb="5">
      <t>リヨウ</t>
    </rPh>
    <rPh sb="6" eb="7">
      <t>キョウ</t>
    </rPh>
    <rPh sb="9" eb="11">
      <t>モクシツ</t>
    </rPh>
    <rPh sb="17" eb="19">
      <t>ショウメイ</t>
    </rPh>
    <rPh sb="31" eb="34">
      <t>リンヤチョウ</t>
    </rPh>
    <rPh sb="36" eb="37">
      <t>モト</t>
    </rPh>
    <rPh sb="39" eb="41">
      <t>モクシツ</t>
    </rPh>
    <rPh sb="46" eb="48">
      <t>ショウメイ</t>
    </rPh>
    <rPh sb="48" eb="50">
      <t>ショルイ</t>
    </rPh>
    <rPh sb="50" eb="51">
      <t>オヨ</t>
    </rPh>
    <rPh sb="52" eb="55">
      <t>ジギョウシャ</t>
    </rPh>
    <rPh sb="55" eb="57">
      <t>ニンテイ</t>
    </rPh>
    <rPh sb="57" eb="59">
      <t>シュトク</t>
    </rPh>
    <rPh sb="60" eb="62">
      <t>カクニン</t>
    </rPh>
    <rPh sb="65" eb="67">
      <t>ショルイ</t>
    </rPh>
    <rPh sb="68" eb="69">
      <t>ウツ</t>
    </rPh>
    <rPh sb="71" eb="73">
      <t>イカ</t>
    </rPh>
    <rPh sb="75" eb="77">
      <t>モクシツ</t>
    </rPh>
    <rPh sb="82" eb="84">
      <t>ショウメイ</t>
    </rPh>
    <rPh sb="84" eb="86">
      <t>ジギョウ</t>
    </rPh>
    <rPh sb="86" eb="87">
      <t>シャ</t>
    </rPh>
    <rPh sb="87" eb="89">
      <t>ニンテイ</t>
    </rPh>
    <rPh sb="89" eb="91">
      <t>カンケイ</t>
    </rPh>
    <rPh sb="91" eb="93">
      <t>ショルイ</t>
    </rPh>
    <phoneticPr fontId="1"/>
  </si>
  <si>
    <t>ライフサイクル GHG を確認できる書類</t>
    <rPh sb="13" eb="15">
      <t>カクニン</t>
    </rPh>
    <rPh sb="18" eb="20">
      <t>ショルイ</t>
    </rPh>
    <phoneticPr fontId="1"/>
  </si>
  <si>
    <t>「発電利用に供する木質バイオマスの証明のためのガイドライン」（林野庁）に基づく木質バイオマス証明書類及び木質バイオマス証明事業者認定関係書類</t>
    <rPh sb="1" eb="3">
      <t>ハツデン</t>
    </rPh>
    <rPh sb="3" eb="5">
      <t>リヨウ</t>
    </rPh>
    <rPh sb="6" eb="7">
      <t>キョウ</t>
    </rPh>
    <rPh sb="9" eb="11">
      <t>モクシツ</t>
    </rPh>
    <rPh sb="17" eb="19">
      <t>ショウメイ</t>
    </rPh>
    <rPh sb="31" eb="34">
      <t>リンヤチョウ</t>
    </rPh>
    <rPh sb="36" eb="37">
      <t>モト</t>
    </rPh>
    <rPh sb="39" eb="41">
      <t>モクシツ</t>
    </rPh>
    <rPh sb="46" eb="48">
      <t>ショウメイ</t>
    </rPh>
    <rPh sb="48" eb="50">
      <t>ショルイ</t>
    </rPh>
    <rPh sb="50" eb="51">
      <t>オヨ</t>
    </rPh>
    <rPh sb="52" eb="54">
      <t>モクシツ</t>
    </rPh>
    <rPh sb="59" eb="61">
      <t>ショウメイ</t>
    </rPh>
    <rPh sb="61" eb="63">
      <t>ジギョウ</t>
    </rPh>
    <rPh sb="63" eb="64">
      <t>シャ</t>
    </rPh>
    <rPh sb="64" eb="66">
      <t>ニンテイ</t>
    </rPh>
    <rPh sb="66" eb="68">
      <t>カンケイ</t>
    </rPh>
    <rPh sb="68" eb="70">
      <t>ショルイ</t>
    </rPh>
    <phoneticPr fontId="1"/>
  </si>
  <si>
    <t>「木材・木材製品の合法性、持続可能性の証明のた
めのガイドライン」（林野庁）に基づく合法性、持続可能性に関する書類</t>
    <rPh sb="1" eb="3">
      <t>モクザイ</t>
    </rPh>
    <rPh sb="4" eb="6">
      <t>モクザイ</t>
    </rPh>
    <rPh sb="6" eb="8">
      <t>セイヒン</t>
    </rPh>
    <rPh sb="9" eb="11">
      <t>ゴウホウ</t>
    </rPh>
    <rPh sb="11" eb="12">
      <t>セイ</t>
    </rPh>
    <rPh sb="13" eb="15">
      <t>ジゾク</t>
    </rPh>
    <rPh sb="15" eb="17">
      <t>カノウ</t>
    </rPh>
    <rPh sb="17" eb="18">
      <t>セイ</t>
    </rPh>
    <rPh sb="19" eb="21">
      <t>ショウメイ</t>
    </rPh>
    <rPh sb="34" eb="37">
      <t>リンヤチョウ</t>
    </rPh>
    <rPh sb="39" eb="40">
      <t>モト</t>
    </rPh>
    <rPh sb="42" eb="44">
      <t>ゴウホウ</t>
    </rPh>
    <rPh sb="44" eb="45">
      <t>セイ</t>
    </rPh>
    <rPh sb="46" eb="48">
      <t>ジゾク</t>
    </rPh>
    <rPh sb="48" eb="50">
      <t>カノウ</t>
    </rPh>
    <rPh sb="50" eb="51">
      <t>セイ</t>
    </rPh>
    <rPh sb="52" eb="53">
      <t>カン</t>
    </rPh>
    <rPh sb="55" eb="57">
      <t>ショルイ</t>
    </rPh>
    <phoneticPr fontId="1"/>
  </si>
  <si>
    <t>ライフサイクル GHG を確認できる書類</t>
    <phoneticPr fontId="1"/>
  </si>
  <si>
    <t>持続可能性（合法性）が認証されたことを証する書類</t>
    <rPh sb="0" eb="2">
      <t>ジゾク</t>
    </rPh>
    <rPh sb="2" eb="4">
      <t>カノウ</t>
    </rPh>
    <rPh sb="4" eb="5">
      <t>セイ</t>
    </rPh>
    <rPh sb="6" eb="8">
      <t>ゴウホウ</t>
    </rPh>
    <rPh sb="8" eb="9">
      <t>セイ</t>
    </rPh>
    <rPh sb="11" eb="13">
      <t>ニンショウ</t>
    </rPh>
    <rPh sb="19" eb="20">
      <t>ショウ</t>
    </rPh>
    <rPh sb="22" eb="24">
      <t>ショルイ</t>
    </rPh>
    <phoneticPr fontId="1"/>
  </si>
  <si>
    <t>蓄電池に係る事業計画</t>
    <rPh sb="0" eb="3">
      <t>チクデンチ</t>
    </rPh>
    <rPh sb="4" eb="5">
      <t>カカワ</t>
    </rPh>
    <rPh sb="6" eb="8">
      <t>ジギョウ</t>
    </rPh>
    <rPh sb="8" eb="10">
      <t>ケイカク</t>
    </rPh>
    <phoneticPr fontId="1"/>
  </si>
  <si>
    <t>添付資料 1</t>
    <rPh sb="0" eb="2">
      <t>テンプ</t>
    </rPh>
    <rPh sb="2" eb="4">
      <t>シリョウ</t>
    </rPh>
    <phoneticPr fontId="1"/>
  </si>
  <si>
    <t>添付資料 2</t>
    <phoneticPr fontId="1"/>
  </si>
  <si>
    <t>添付資料 3</t>
    <rPh sb="0" eb="2">
      <t>テンプ</t>
    </rPh>
    <rPh sb="2" eb="4">
      <t>シリョウ</t>
    </rPh>
    <phoneticPr fontId="1"/>
  </si>
  <si>
    <t xml:space="preserve">添付資料 4 </t>
    <rPh sb="0" eb="2">
      <t>テンプ</t>
    </rPh>
    <rPh sb="2" eb="4">
      <t>シリョウ</t>
    </rPh>
    <phoneticPr fontId="1"/>
  </si>
  <si>
    <t>添付資料 5</t>
    <phoneticPr fontId="1"/>
  </si>
  <si>
    <t>添付資料 6</t>
    <rPh sb="0" eb="2">
      <t>テンプ</t>
    </rPh>
    <rPh sb="2" eb="4">
      <t>シリョウ</t>
    </rPh>
    <phoneticPr fontId="1"/>
  </si>
  <si>
    <t>添付資料 7</t>
    <rPh sb="0" eb="2">
      <t>テンプ</t>
    </rPh>
    <rPh sb="2" eb="4">
      <t>シリョウ</t>
    </rPh>
    <phoneticPr fontId="1"/>
  </si>
  <si>
    <t>添付資料 8</t>
    <phoneticPr fontId="1"/>
  </si>
  <si>
    <t>添付資料 9</t>
    <rPh sb="0" eb="2">
      <t>テンプ</t>
    </rPh>
    <rPh sb="2" eb="4">
      <t>シリョウ</t>
    </rPh>
    <phoneticPr fontId="1"/>
  </si>
  <si>
    <t>添付資料 10</t>
    <rPh sb="0" eb="2">
      <t>テンプ</t>
    </rPh>
    <rPh sb="2" eb="4">
      <t>シリョウ</t>
    </rPh>
    <phoneticPr fontId="1"/>
  </si>
  <si>
    <t>添付資料 11</t>
    <rPh sb="0" eb="2">
      <t>テンプ</t>
    </rPh>
    <rPh sb="2" eb="4">
      <t>シリョウ</t>
    </rPh>
    <phoneticPr fontId="1"/>
  </si>
  <si>
    <t>添付資料 12</t>
    <rPh sb="0" eb="2">
      <t>テンプ</t>
    </rPh>
    <rPh sb="2" eb="4">
      <t>シリョウ</t>
    </rPh>
    <phoneticPr fontId="1"/>
  </si>
  <si>
    <t>添付資料 13</t>
    <phoneticPr fontId="1"/>
  </si>
  <si>
    <t>備考</t>
    <rPh sb="0" eb="2">
      <t>ビコウ</t>
    </rPh>
    <phoneticPr fontId="1"/>
  </si>
  <si>
    <t>資金調達計画の証左であることを満たす内容であれば様式は問いません</t>
    <phoneticPr fontId="1"/>
  </si>
  <si>
    <t>燃料調達事業者と発電事業者間の流通に係る二者間の売買契約書又は覚書等、締結済みのものすべて</t>
    <phoneticPr fontId="1"/>
  </si>
  <si>
    <t>ライフサイクル GHG を確認できる基準に基づく認証等及
び、ライフサイクル GHG の算定結果が基準値を下回ること
を確認できる書類を認証機関より取得</t>
    <phoneticPr fontId="1"/>
  </si>
  <si>
    <t>原産国燃料調達事業者と国内の燃料調達事業者との売買契約書又は二者間の覚書等
国内の燃料調達事業者（輸入）と発電事業者の流通に係る事業者間の売買契約書又は二者間の覚書等</t>
    <phoneticPr fontId="1"/>
  </si>
  <si>
    <t>類焼に関する安全性能に対する第三者評価通知書等</t>
    <phoneticPr fontId="1"/>
  </si>
  <si>
    <t>採用予定のセル・モジュール・電池システム・蓄電システムのいずれかの製造、加工、販売等の事業を行う者が、廃棄物の処理及び清掃に関する法律（昭和 45 年法律第 137 号。以下「廃棄物処理法」という。）上の広域認定において、本事業で採用する予定のセル・モジュール・電池システム・蓄電システムのいずれかについて認定を取得していることの証憑</t>
    <phoneticPr fontId="1"/>
  </si>
  <si>
    <t>容量確保契約の承継対応</t>
    <rPh sb="0" eb="2">
      <t>ヨウリョウ</t>
    </rPh>
    <rPh sb="2" eb="4">
      <t>カクホ</t>
    </rPh>
    <rPh sb="4" eb="6">
      <t>ケイヤク</t>
    </rPh>
    <rPh sb="7" eb="9">
      <t>ショウケイ</t>
    </rPh>
    <rPh sb="9" eb="11">
      <t>タイオウ</t>
    </rPh>
    <phoneticPr fontId="1"/>
  </si>
  <si>
    <t>容量確保契約の承継</t>
    <rPh sb="0" eb="2">
      <t>ヨウリョウ</t>
    </rPh>
    <rPh sb="2" eb="4">
      <t>カクホ</t>
    </rPh>
    <rPh sb="4" eb="6">
      <t>ケイヤク</t>
    </rPh>
    <rPh sb="7" eb="9">
      <t>ショウケイ</t>
    </rPh>
    <phoneticPr fontId="1"/>
  </si>
  <si>
    <t>容量確保契約の承継の手続き</t>
    <rPh sb="0" eb="2">
      <t>ヨウリョウ</t>
    </rPh>
    <rPh sb="2" eb="4">
      <t>カクホ</t>
    </rPh>
    <rPh sb="4" eb="6">
      <t>ケイヤク</t>
    </rPh>
    <rPh sb="7" eb="9">
      <t>ショウケイ</t>
    </rPh>
    <rPh sb="10" eb="12">
      <t>テツヅ</t>
    </rPh>
    <phoneticPr fontId="1"/>
  </si>
  <si>
    <t>契約承継の申込み件数※</t>
    <rPh sb="0" eb="4">
      <t>ケイヤクショウケイ</t>
    </rPh>
    <rPh sb="5" eb="7">
      <t>モウシコ</t>
    </rPh>
    <rPh sb="8" eb="10">
      <t>ケンスウ</t>
    </rPh>
    <phoneticPr fontId="1"/>
  </si>
  <si>
    <t>以下の内容を記載した事業者名義の誓約書（様式自
由）
・事業実施を自己資金で行うことへの本誓約に必要
な社内手続を経ていること
・外部（親会社等）からの資金調達を一部又は全部
の資金の前提とする場合は、調達方法、調達先と
の検討状況、今後必要となる手続がわかる書類</t>
    <phoneticPr fontId="1"/>
  </si>
  <si>
    <t>-</t>
    <phoneticPr fontId="1"/>
  </si>
  <si>
    <t>方法書そのものでは手続を開始した証拠書類とはみなされません。 
事業計画書提出時に添付できない場合、約定結果公表後 5 ヶ月以内に提出してください。</t>
    <phoneticPr fontId="1"/>
  </si>
  <si>
    <t>ライフサイクル GHG を確認できる基準に基づく認証等及び、ライフサイクル GHG の算定結果が基準値を下回ることを確認できる書類を認証機関より取得</t>
    <phoneticPr fontId="1"/>
  </si>
  <si>
    <t>登録時点で確度の高い情報を記載してください。原則として、空欄は認めておらず、内容が不十分と判断される場合は応札が認められません</t>
    <phoneticPr fontId="1"/>
  </si>
  <si>
    <t>蓄電池に係る事業計画に記載した蓄電システムの見積書</t>
    <phoneticPr fontId="1"/>
  </si>
  <si>
    <t>導入予定のリチウムイオン蓄電池について、セル、モジュール、電池システムのいずれかについて JIS C 8715-2 又は IEC 62619 により第三者認証を取得していることの証明書</t>
    <phoneticPr fontId="1"/>
  </si>
  <si>
    <t>導入予定のリチウムイオン蓄電池のモジュール、電池システム、蓄電システムのいずれかにおいて、JIS C 8715-2、JIS C 4441、IEC62619、又はIEC62933-5-2 の類焼試験に適合していることの第三者機関による証明書、及び証明書に関わる資料（温度プロファイル、試験時の写真等）</t>
    <phoneticPr fontId="1"/>
  </si>
  <si>
    <t>電動車の駆動用に使用された蓄電池モジュールを２次利用し組み込まれた蓄電システムの場合は、JET リユース電池認証等の第三者機関による証明書等</t>
    <phoneticPr fontId="1"/>
  </si>
  <si>
    <t>当該蓄電池モジュールメーカーより、過去 10 年間の年間毎の事故件数と、主要な事故10 件について、事故の原因と対策を示した資料をメーカーより取得</t>
    <phoneticPr fontId="1"/>
  </si>
  <si>
    <t>設置する土地の地権者、立地自治体や近隣の住民・事業者に対して行った説明会等を通して、当該地権者・立地自治体・住民・事業者の御理解を得ていることについて記載した資料（説明会の議事録等を含む</t>
    <phoneticPr fontId="1"/>
  </si>
  <si>
    <t>当該認定を未取得の場合は、広域認定制度申請の手引き第2 章2.1（３）のとおり、環境省廃棄物規制課が受理していることを確認できる書類</t>
    <phoneticPr fontId="1"/>
  </si>
  <si>
    <t>廃棄物処理法上の広域認定を取得したことを確認できる書類</t>
    <phoneticPr fontId="1"/>
  </si>
  <si>
    <t>当該蓄電池の廃棄を委託する予定のメーカーが、本制度における落札事業者から蓄電池システムについて廃棄処分の依頼があった場合には、それを拒まないことについて誓約する書類</t>
    <phoneticPr fontId="1"/>
  </si>
  <si>
    <t>異常が発生した場合に、蓄電システムの早期復旧や原因解明が可能な体制の内容について記載した資料</t>
    <phoneticPr fontId="1"/>
  </si>
  <si>
    <t>蓄電システムに異常が見つかった場合に備えて、代替する電池システムの主要部品（セル、PCS）を迅速に供給できる拠点の内容について記載した資料</t>
    <phoneticPr fontId="1"/>
  </si>
  <si>
    <t>ファイル内容※</t>
    <rPh sb="4" eb="6">
      <t>ナイヨウ</t>
    </rPh>
    <phoneticPr fontId="1"/>
  </si>
  <si>
    <t>※NO28-40の添付資料は「容量市場　業務マニュアル　長期脱炭素電源オークション　参加登録・応札・容量確保契約書の締結 編（応札年度：2024 年度）」の「ファイルコード一覧」の各種備考に記載の内容（ファイルコード：D28-D40）</t>
    <rPh sb="9" eb="11">
      <t>テンプ</t>
    </rPh>
    <rPh sb="11" eb="13">
      <t>シリョウ</t>
    </rPh>
    <rPh sb="90" eb="92">
      <t>カクシュ</t>
    </rPh>
    <rPh sb="92" eb="94">
      <t>ビコウ</t>
    </rPh>
    <rPh sb="95" eb="97">
      <t>キサイ</t>
    </rPh>
    <rPh sb="98" eb="100">
      <t>ナイヨウ</t>
    </rPh>
    <phoneticPr fontId="1"/>
  </si>
  <si>
    <t>※落札後に国内法人を設立するコンソーシアムの場合、法人の設立後に契約承継の手続きを行うが、このケースも含めた件数で計上
2023年度半期で約10件の申込有るため年間で20件、また、LNG等を除いた40件の半数が申込したと仮定</t>
    <rPh sb="1" eb="3">
      <t>ラクサツ</t>
    </rPh>
    <rPh sb="3" eb="4">
      <t>アト</t>
    </rPh>
    <rPh sb="25" eb="27">
      <t>ホウジン</t>
    </rPh>
    <rPh sb="28" eb="30">
      <t>セツリツ</t>
    </rPh>
    <rPh sb="30" eb="31">
      <t>アト</t>
    </rPh>
    <rPh sb="32" eb="36">
      <t>ケイヤクショウケイ</t>
    </rPh>
    <rPh sb="37" eb="39">
      <t>テツヅ</t>
    </rPh>
    <rPh sb="41" eb="42">
      <t>オコナ</t>
    </rPh>
    <rPh sb="51" eb="52">
      <t>フク</t>
    </rPh>
    <rPh sb="54" eb="56">
      <t>ケンスウ</t>
    </rPh>
    <rPh sb="57" eb="59">
      <t>ケイジョウ</t>
    </rPh>
    <rPh sb="65" eb="67">
      <t>ネンド</t>
    </rPh>
    <rPh sb="67" eb="69">
      <t>ハンキ</t>
    </rPh>
    <rPh sb="70" eb="71">
      <t>ヤク</t>
    </rPh>
    <rPh sb="73" eb="74">
      <t>ケン</t>
    </rPh>
    <rPh sb="75" eb="77">
      <t>モウシコミ</t>
    </rPh>
    <rPh sb="77" eb="78">
      <t>アリ</t>
    </rPh>
    <rPh sb="81" eb="83">
      <t>ネンカン</t>
    </rPh>
    <rPh sb="86" eb="87">
      <t>ケン</t>
    </rPh>
    <rPh sb="94" eb="95">
      <t>ナド</t>
    </rPh>
    <rPh sb="96" eb="97">
      <t>ノゾ</t>
    </rPh>
    <rPh sb="101" eb="102">
      <t>ケン</t>
    </rPh>
    <rPh sb="103" eb="105">
      <t>ハンスウ</t>
    </rPh>
    <rPh sb="106" eb="108">
      <t>モウシコミ</t>
    </rPh>
    <rPh sb="111" eb="113">
      <t>カテイ</t>
    </rPh>
    <phoneticPr fontId="1"/>
  </si>
  <si>
    <t>別紙02_主要業務量一覧</t>
    <rPh sb="0" eb="2">
      <t>ベッシ</t>
    </rPh>
    <rPh sb="5" eb="7">
      <t>シュヨウ</t>
    </rPh>
    <rPh sb="7" eb="9">
      <t>ギョウム</t>
    </rPh>
    <rPh sb="9" eb="10">
      <t>リョウ</t>
    </rPh>
    <rPh sb="10" eb="12">
      <t>イチラン</t>
    </rPh>
    <phoneticPr fontId="1"/>
  </si>
  <si>
    <t>業務処理件数</t>
    <rPh sb="0" eb="2">
      <t>ギョウム</t>
    </rPh>
    <rPh sb="2" eb="4">
      <t>ショリ</t>
    </rPh>
    <rPh sb="4" eb="6">
      <t>ケンスウ</t>
    </rPh>
    <phoneticPr fontId="1"/>
  </si>
  <si>
    <t>単位
[/年]</t>
    <rPh sb="0" eb="2">
      <t>タンイ</t>
    </rPh>
    <rPh sb="5" eb="6">
      <t>ネン</t>
    </rPh>
    <phoneticPr fontId="1"/>
  </si>
  <si>
    <t>事業者情報の登録申込者数</t>
    <phoneticPr fontId="1"/>
  </si>
  <si>
    <t>長期脱炭素電源オークション参加を目的とした事業者情報登録申込の受理</t>
    <rPh sb="13" eb="15">
      <t>サンカ</t>
    </rPh>
    <rPh sb="16" eb="18">
      <t>モクテキ</t>
    </rPh>
    <phoneticPr fontId="1"/>
  </si>
  <si>
    <t>電源情報の登録申込の受理</t>
    <phoneticPr fontId="1"/>
  </si>
  <si>
    <t>主要ファイル</t>
    <rPh sb="0" eb="2">
      <t>シュヨウ</t>
    </rPh>
    <phoneticPr fontId="1"/>
  </si>
  <si>
    <t>主要業務量</t>
  </si>
  <si>
    <t>年度</t>
    <rPh sb="0" eb="2">
      <t>ネンド</t>
    </rPh>
    <phoneticPr fontId="1"/>
  </si>
  <si>
    <t>4月</t>
    <rPh sb="1" eb="2">
      <t>ガツ</t>
    </rPh>
    <phoneticPr fontId="1"/>
  </si>
  <si>
    <t>5月</t>
  </si>
  <si>
    <t>6月</t>
  </si>
  <si>
    <t>7月</t>
  </si>
  <si>
    <t>8月</t>
  </si>
  <si>
    <t>9月</t>
  </si>
  <si>
    <t>10月</t>
  </si>
  <si>
    <t>11月</t>
  </si>
  <si>
    <t>12月</t>
  </si>
  <si>
    <t>1月</t>
  </si>
  <si>
    <t>2月</t>
  </si>
  <si>
    <t>3月</t>
  </si>
  <si>
    <t>応札参加事業者数</t>
    <rPh sb="0" eb="2">
      <t>オウサツ</t>
    </rPh>
    <rPh sb="2" eb="4">
      <t>サンカ</t>
    </rPh>
    <rPh sb="4" eb="6">
      <t>ジギョウ</t>
    </rPh>
    <rPh sb="5" eb="6">
      <t>サンジ</t>
    </rPh>
    <rPh sb="7" eb="8">
      <t>スウ</t>
    </rPh>
    <phoneticPr fontId="1"/>
  </si>
  <si>
    <t>落札済事業者数</t>
    <rPh sb="0" eb="2">
      <t>ラクサツ</t>
    </rPh>
    <rPh sb="2" eb="3">
      <t>ズ</t>
    </rPh>
    <rPh sb="3" eb="6">
      <t>ジギョウシャ</t>
    </rPh>
    <rPh sb="6" eb="7">
      <t>スウ</t>
    </rPh>
    <phoneticPr fontId="1"/>
  </si>
  <si>
    <t>通常時</t>
    <rPh sb="0" eb="3">
      <t>ツウジョウジ</t>
    </rPh>
    <phoneticPr fontId="1"/>
  </si>
  <si>
    <t>ピーク時</t>
    <rPh sb="3" eb="4">
      <t>ジ</t>
    </rPh>
    <phoneticPr fontId="1"/>
  </si>
  <si>
    <t>赤字は推定値</t>
    <rPh sb="0" eb="2">
      <t>アカジ</t>
    </rPh>
    <rPh sb="3" eb="6">
      <t>スイテイチ</t>
    </rPh>
    <phoneticPr fontId="1"/>
  </si>
  <si>
    <t>青字は実績時</t>
    <rPh sb="0" eb="2">
      <t>アオジ</t>
    </rPh>
    <rPh sb="3" eb="6">
      <t>ジッセキジ</t>
    </rPh>
    <phoneticPr fontId="1"/>
  </si>
  <si>
    <t>※1ユーザが1日に1回以上ログインした場合を1ログインとする。</t>
    <rPh sb="7" eb="8">
      <t>ニチ</t>
    </rPh>
    <rPh sb="10" eb="11">
      <t>カイ</t>
    </rPh>
    <rPh sb="11" eb="13">
      <t>イジョウ</t>
    </rPh>
    <rPh sb="19" eb="21">
      <t>バアイ</t>
    </rPh>
    <phoneticPr fontId="1"/>
  </si>
  <si>
    <t>想定ユーザ及びログイン数</t>
    <phoneticPr fontId="1"/>
  </si>
  <si>
    <t>ログイン数/月</t>
    <rPh sb="4" eb="5">
      <t>スウ</t>
    </rPh>
    <rPh sb="6" eb="7">
      <t>ツキ</t>
    </rPh>
    <phoneticPr fontId="1"/>
  </si>
  <si>
    <t>ログイン数/年</t>
    <rPh sb="4" eb="5">
      <t>スウ</t>
    </rPh>
    <rPh sb="6" eb="7">
      <t>ネン</t>
    </rPh>
    <phoneticPr fontId="1"/>
  </si>
  <si>
    <t>想定ユーザ数</t>
    <rPh sb="0" eb="2">
      <t>ソウテイ</t>
    </rPh>
    <rPh sb="5" eb="6">
      <t>スウ</t>
    </rPh>
    <phoneticPr fontId="1"/>
  </si>
  <si>
    <t>想定ログイン数</t>
    <rPh sb="0" eb="2">
      <t>ソウテイ</t>
    </rPh>
    <rPh sb="6" eb="7">
      <t>スウ</t>
    </rPh>
    <phoneticPr fontId="1"/>
  </si>
  <si>
    <t>事業者数</t>
    <rPh sb="0" eb="3">
      <t>ジギョウシャ</t>
    </rPh>
    <rPh sb="3" eb="4">
      <t>スウ</t>
    </rPh>
    <phoneticPr fontId="1"/>
  </si>
  <si>
    <t>通常時：落札済事業者数×2ユーザ×10日/月+広域10ユーザ×10日/月</t>
    <rPh sb="0" eb="3">
      <t>ツウジョウジ</t>
    </rPh>
    <rPh sb="4" eb="6">
      <t>ラクサツ</t>
    </rPh>
    <rPh sb="6" eb="7">
      <t>ズミ</t>
    </rPh>
    <rPh sb="7" eb="10">
      <t>ジギョウシャ</t>
    </rPh>
    <rPh sb="10" eb="11">
      <t>スウ</t>
    </rPh>
    <rPh sb="19" eb="20">
      <t>ニチ</t>
    </rPh>
    <rPh sb="21" eb="22">
      <t>ツキ</t>
    </rPh>
    <rPh sb="23" eb="25">
      <t>コウイキ</t>
    </rPh>
    <rPh sb="33" eb="34">
      <t>ニチ</t>
    </rPh>
    <rPh sb="35" eb="36">
      <t>ツキ</t>
    </rPh>
    <phoneticPr fontId="1"/>
  </si>
  <si>
    <t>ピーク時：
落札済事業者数×2ユーザ×10日/月
+応札参加事業者数×4ユーザ×20日/月+広域20ユーザ×20日/月</t>
    <rPh sb="3" eb="4">
      <t>ジ</t>
    </rPh>
    <phoneticPr fontId="1"/>
  </si>
  <si>
    <t>新規</t>
    <rPh sb="0" eb="2">
      <t>シンキ</t>
    </rPh>
    <phoneticPr fontId="1"/>
  </si>
  <si>
    <t>累積</t>
    <rPh sb="0" eb="2">
      <t>ルイセキ</t>
    </rPh>
    <phoneticPr fontId="1"/>
  </si>
  <si>
    <t>広域機関
ユーザ数</t>
    <rPh sb="0" eb="4">
      <t>コウイキキカン</t>
    </rPh>
    <rPh sb="8" eb="9">
      <t>スウ</t>
    </rPh>
    <phoneticPr fontId="1"/>
  </si>
  <si>
    <t>合計ユーザ数</t>
    <rPh sb="0" eb="2">
      <t>ゴウケイ</t>
    </rPh>
    <rPh sb="5" eb="6">
      <t>スウ</t>
    </rPh>
    <phoneticPr fontId="1"/>
  </si>
  <si>
    <t>1事業者4ユーザを想定</t>
    <rPh sb="1" eb="4">
      <t>ジギョウシャ</t>
    </rPh>
    <rPh sb="9" eb="11">
      <t>ソウテイ</t>
    </rPh>
    <phoneticPr fontId="1"/>
  </si>
  <si>
    <t>広域機関アクティブユーザ数</t>
    <rPh sb="0" eb="4">
      <t>コウイキキカン</t>
    </rPh>
    <rPh sb="12" eb="13">
      <t>スウ</t>
    </rPh>
    <phoneticPr fontId="1"/>
  </si>
  <si>
    <t>「木材・木材製品の合法性、持続可能性の証明のためのガイドライン」（林野庁）に基づき、以下のいずれかの方法で証明書を取得
（１）森林認証制度及びＣｏＣ認証制度を活用した証明方法
（２）森林・林業・木材産業関係団体の認定を得て事業者が行う証明方法
（３）個別企業等の独自の取組による証明方法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</si>
</sst>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color theme="1"/>
      <name val="ＭＳ Ｐゴシック"/>
      <family val="2"/>
      <charset val="128"/>
      <scheme val="minor"/>
    </font>
    <font>
      <sz val="6"/>
      <name val="ＭＳ Ｐゴシック"/>
      <family val="2"/>
      <charset val="128"/>
      <scheme val="minor"/>
    </font>
    <font>
      <b/>
      <sz val="12"/>
      <color theme="1"/>
      <name val="メイリオ"/>
      <family val="3"/>
      <charset val="128"/>
    </font>
    <font>
      <sz val="6"/>
      <color theme="1"/>
      <name val="メイリオ"/>
      <family val="3"/>
      <charset val="128"/>
    </font>
    <font>
      <b/>
      <sz val="6"/>
      <color theme="1"/>
      <name val="メイリオ"/>
      <family val="3"/>
      <charset val="128"/>
    </font>
    <font>
      <sz val="8"/>
      <color theme="1"/>
      <name val="メイリオ"/>
      <family val="3"/>
      <charset val="128"/>
    </font>
    <font>
      <sz val="11"/>
      <color theme="1"/>
      <name val="ＭＳ Ｐゴシック"/>
      <family val="2"/>
      <charset val="128"/>
      <scheme val="minor"/>
    </font>
    <font>
      <sz val="10"/>
      <color theme="1"/>
      <name val="メイリオ"/>
      <family val="3"/>
      <charset val="128"/>
    </font>
    <font>
      <u/>
      <sz val="11"/>
      <color theme="10"/>
      <name val="ＭＳ Ｐゴシック"/>
      <family val="2"/>
      <charset val="128"/>
      <scheme val="minor"/>
    </font>
    <font>
      <sz val="11"/>
      <color theme="1"/>
      <name val="ＭＳ Ｐゴシック"/>
      <family val="3"/>
      <charset val="128"/>
      <scheme val="minor"/>
    </font>
    <font>
      <sz val="11"/>
      <name val="ＭＳ Ｐゴシック"/>
      <family val="3"/>
      <charset val="128"/>
    </font>
    <font>
      <u/>
      <sz val="12"/>
      <color theme="10"/>
      <name val="メイリオ"/>
      <family val="3"/>
      <charset val="128"/>
    </font>
    <font>
      <sz val="8"/>
      <color theme="8"/>
      <name val="メイリオ"/>
      <family val="3"/>
      <charset val="128"/>
    </font>
    <font>
      <sz val="10"/>
      <name val="メイリオ"/>
      <family val="3"/>
      <charset val="128"/>
    </font>
    <font>
      <sz val="10"/>
      <color theme="0"/>
      <name val="メイリオ"/>
      <family val="3"/>
      <charset val="128"/>
    </font>
    <font>
      <sz val="10"/>
      <color theme="1"/>
      <name val="ＭＳ Ｐゴシック"/>
      <family val="2"/>
      <charset val="128"/>
      <scheme val="minor"/>
    </font>
    <font>
      <b/>
      <sz val="10"/>
      <color theme="1"/>
      <name val="メイリオ"/>
      <family val="3"/>
      <charset val="128"/>
    </font>
    <font>
      <sz val="11"/>
      <color theme="1"/>
      <name val="メイリオ"/>
      <family val="3"/>
      <charset val="128"/>
    </font>
    <font>
      <sz val="11"/>
      <color rgb="FFC00000"/>
      <name val="メイリオ"/>
      <family val="3"/>
      <charset val="128"/>
    </font>
    <font>
      <sz val="11"/>
      <color theme="4"/>
      <name val="メイリオ"/>
      <family val="3"/>
      <charset val="128"/>
    </font>
    <font>
      <sz val="12"/>
      <color theme="1"/>
      <name val="メイリオ"/>
      <family val="3"/>
      <charset val="128"/>
    </font>
  </fonts>
  <fills count="5">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rgb="FFFFB9B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7">
    <xf numFmtId="0" fontId="0" fillId="0" borderId="0">
      <alignment vertical="center"/>
    </xf>
    <xf numFmtId="38" fontId="6" fillId="0" borderId="0" applyFont="0" applyFill="0" applyBorder="0" applyAlignment="0" applyProtection="0">
      <alignment vertical="center"/>
    </xf>
    <xf numFmtId="0" fontId="8" fillId="0" borderId="0" applyNumberFormat="0" applyFill="0" applyBorder="0" applyAlignment="0" applyProtection="0">
      <alignment vertical="center"/>
    </xf>
    <xf numFmtId="0" fontId="6" fillId="0" borderId="0">
      <alignment vertical="center"/>
    </xf>
    <xf numFmtId="0" fontId="6" fillId="0" borderId="0">
      <alignment vertical="center"/>
    </xf>
    <xf numFmtId="0" fontId="9" fillId="0" borderId="0">
      <alignment vertical="center"/>
    </xf>
    <xf numFmtId="0" fontId="1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center" vertical="center" wrapText="1"/>
    </xf>
    <xf numFmtId="14" fontId="5" fillId="0" borderId="0" xfId="0" applyNumberFormat="1" applyFont="1">
      <alignment vertical="center"/>
    </xf>
    <xf numFmtId="38" fontId="3" fillId="0" borderId="0" xfId="1" applyFont="1" applyAlignment="1">
      <alignment vertical="center" wrapText="1"/>
    </xf>
    <xf numFmtId="38" fontId="5" fillId="0" borderId="0" xfId="1" applyFont="1" applyAlignment="1">
      <alignment vertical="center" wrapText="1"/>
    </xf>
    <xf numFmtId="0" fontId="5" fillId="0" borderId="0" xfId="0" applyFont="1" applyAlignment="1">
      <alignment vertical="center" wrapText="1"/>
    </xf>
    <xf numFmtId="0" fontId="11" fillId="0" borderId="0" xfId="2" applyFont="1" applyBorder="1" applyAlignment="1">
      <alignmen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center" vertical="center" wrapText="1"/>
    </xf>
    <xf numFmtId="38" fontId="12" fillId="0" borderId="0" xfId="1" applyFont="1" applyFill="1" applyBorder="1" applyAlignment="1">
      <alignment vertical="center" wrapText="1"/>
    </xf>
    <xf numFmtId="0" fontId="14" fillId="2" borderId="1" xfId="0" applyFont="1" applyFill="1" applyBorder="1" applyAlignment="1">
      <alignment horizontal="center" vertical="center" wrapText="1"/>
    </xf>
    <xf numFmtId="38" fontId="14" fillId="2" borderId="1" xfId="1" applyFont="1" applyFill="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176" fontId="7" fillId="3" borderId="2" xfId="0" applyNumberFormat="1" applyFont="1" applyFill="1" applyBorder="1" applyAlignment="1">
      <alignment horizontal="right" vertical="center" wrapText="1"/>
    </xf>
    <xf numFmtId="177" fontId="7" fillId="0" borderId="2" xfId="0" applyNumberFormat="1" applyFont="1" applyBorder="1" applyAlignment="1">
      <alignment horizontal="right" vertical="center" wrapText="1"/>
    </xf>
    <xf numFmtId="176" fontId="13" fillId="3" borderId="1" xfId="0" applyNumberFormat="1" applyFont="1" applyFill="1" applyBorder="1" applyAlignment="1">
      <alignment horizontal="right" vertical="center" wrapText="1"/>
    </xf>
    <xf numFmtId="177" fontId="13" fillId="0" borderId="1" xfId="1" applyNumberFormat="1" applyFont="1" applyFill="1" applyBorder="1" applyAlignment="1">
      <alignment horizontal="right" vertical="center" wrapText="1"/>
    </xf>
    <xf numFmtId="176" fontId="7" fillId="0" borderId="3" xfId="0" applyNumberFormat="1" applyFont="1" applyBorder="1" applyAlignment="1">
      <alignment horizontal="right" vertical="center" wrapText="1"/>
    </xf>
    <xf numFmtId="0" fontId="7" fillId="0" borderId="2" xfId="0" applyFont="1" applyBorder="1" applyAlignment="1">
      <alignment vertical="center" wrapText="1"/>
    </xf>
    <xf numFmtId="176" fontId="7" fillId="0" borderId="2" xfId="0" applyNumberFormat="1" applyFont="1" applyBorder="1" applyAlignment="1">
      <alignment horizontal="righ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0" fontId="16" fillId="0" borderId="0" xfId="0" applyFont="1" applyAlignment="1">
      <alignment horizontal="right" vertical="center" wrapText="1"/>
    </xf>
    <xf numFmtId="176" fontId="16" fillId="0" borderId="0" xfId="0" applyNumberFormat="1" applyFont="1" applyAlignment="1">
      <alignment horizontal="right" vertical="center" wrapText="1"/>
    </xf>
    <xf numFmtId="38" fontId="7" fillId="0" borderId="0" xfId="1" applyFont="1" applyAlignment="1">
      <alignment vertical="center" wrapText="1"/>
    </xf>
    <xf numFmtId="176" fontId="7" fillId="0" borderId="1" xfId="0" applyNumberFormat="1" applyFont="1" applyBorder="1" applyAlignment="1">
      <alignment vertical="center" wrapText="1"/>
    </xf>
    <xf numFmtId="176" fontId="7" fillId="0" borderId="1" xfId="0" applyNumberFormat="1" applyFont="1" applyBorder="1" applyAlignment="1">
      <alignment horizontal="center" vertical="center" wrapText="1"/>
    </xf>
    <xf numFmtId="176" fontId="13" fillId="0" borderId="1" xfId="0" applyNumberFormat="1" applyFont="1" applyBorder="1" applyAlignment="1">
      <alignment vertical="center" wrapText="1"/>
    </xf>
    <xf numFmtId="1" fontId="7" fillId="0" borderId="0" xfId="0" applyNumberFormat="1" applyFont="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38" fontId="7" fillId="0" borderId="5" xfId="1" applyFont="1" applyFill="1" applyBorder="1" applyAlignment="1">
      <alignment vertical="center" wrapText="1"/>
    </xf>
    <xf numFmtId="38" fontId="7" fillId="0" borderId="5" xfId="1" applyFont="1" applyFill="1" applyBorder="1" applyAlignment="1">
      <alignment horizontal="center" vertical="center" wrapText="1"/>
    </xf>
    <xf numFmtId="14" fontId="5" fillId="0" borderId="0" xfId="0" applyNumberFormat="1" applyFont="1" applyAlignment="1">
      <alignmen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176" fontId="7" fillId="3" borderId="1" xfId="0" applyNumberFormat="1" applyFont="1" applyFill="1" applyBorder="1" applyAlignment="1">
      <alignment horizontal="center" vertical="center" wrapText="1"/>
    </xf>
    <xf numFmtId="0" fontId="17" fillId="0" borderId="0" xfId="0" applyFont="1">
      <alignment vertical="center"/>
    </xf>
    <xf numFmtId="0" fontId="17" fillId="0" borderId="1" xfId="0" applyFont="1" applyBorder="1">
      <alignment vertical="center"/>
    </xf>
    <xf numFmtId="0" fontId="17" fillId="4" borderId="1" xfId="0" applyFont="1" applyFill="1" applyBorder="1">
      <alignment vertical="center"/>
    </xf>
    <xf numFmtId="0" fontId="18" fillId="0" borderId="0" xfId="0" applyFont="1">
      <alignment vertical="center"/>
    </xf>
    <xf numFmtId="0" fontId="18" fillId="0" borderId="1" xfId="0" applyFont="1" applyBorder="1">
      <alignment vertical="center"/>
    </xf>
    <xf numFmtId="0" fontId="19" fillId="0" borderId="0" xfId="0" applyFont="1">
      <alignment vertical="center"/>
    </xf>
    <xf numFmtId="0" fontId="19" fillId="0" borderId="1" xfId="0" applyFont="1" applyBorder="1">
      <alignment vertical="center"/>
    </xf>
    <xf numFmtId="0" fontId="20" fillId="0" borderId="0" xfId="0" applyFont="1">
      <alignment vertical="center"/>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7"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4" fillId="2" borderId="1" xfId="0" applyFont="1" applyFill="1" applyBorder="1" applyAlignment="1">
      <alignment horizontal="center" vertical="center"/>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Alignment="1">
      <alignment horizontal="center" vertical="center" wrapText="1"/>
    </xf>
    <xf numFmtId="0" fontId="17" fillId="0" borderId="1" xfId="0" applyFont="1" applyBorder="1" applyAlignment="1">
      <alignment horizontal="left" vertical="center"/>
    </xf>
  </cellXfs>
  <cellStyles count="7">
    <cellStyle name="ハイパーリンク" xfId="2" builtinId="8"/>
    <cellStyle name="桁区切り" xfId="1" builtinId="6"/>
    <cellStyle name="標準" xfId="0" builtinId="0"/>
    <cellStyle name="標準 2 2" xfId="5" xr:uid="{00000000-0005-0000-0000-000003000000}"/>
    <cellStyle name="標準 4" xfId="6" xr:uid="{00000000-0005-0000-0000-000004000000}"/>
    <cellStyle name="標準 6" xfId="3" xr:uid="{00000000-0005-0000-0000-000005000000}"/>
    <cellStyle name="標準 6 2" xfId="4" xr:uid="{00000000-0005-0000-0000-000006000000}"/>
  </cellStyles>
  <dxfs count="0"/>
  <tableStyles count="0" defaultTableStyle="TableStyleMedium2" defaultPivotStyle="PivotStyleLight16"/>
  <colors>
    <mruColors>
      <color rgb="FFFF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pageSetUpPr fitToPage="1"/>
  </sheetPr>
  <dimension ref="A2:J22"/>
  <sheetViews>
    <sheetView showGridLines="0" tabSelected="1" view="pageBreakPreview" zoomScale="130" zoomScaleNormal="130" zoomScaleSheetLayoutView="130" zoomScalePageLayoutView="70" workbookViewId="0"/>
  </sheetViews>
  <sheetFormatPr defaultColWidth="9" defaultRowHeight="9.75" x14ac:dyDescent="0.15"/>
  <cols>
    <col min="1" max="1" width="7.625" style="4" customWidth="1"/>
    <col min="2" max="2" width="16.75" style="4" customWidth="1"/>
    <col min="3" max="3" width="28.5" style="4" customWidth="1"/>
    <col min="4" max="4" width="29.375" style="2" bestFit="1" customWidth="1"/>
    <col min="5" max="5" width="24" style="2" bestFit="1" customWidth="1"/>
    <col min="6" max="6" width="15.25" style="2" customWidth="1"/>
    <col min="7" max="7" width="4.75" style="6" bestFit="1" customWidth="1"/>
    <col min="8" max="8" width="41" style="2" customWidth="1"/>
    <col min="9" max="9" width="9" style="2"/>
    <col min="10" max="11" width="14.875" style="2" bestFit="1" customWidth="1"/>
    <col min="12" max="14" width="9" style="2"/>
    <col min="15" max="15" width="8.875" style="2" customWidth="1"/>
    <col min="16" max="16384" width="9" style="2"/>
  </cols>
  <sheetData>
    <row r="2" spans="1:10" ht="19.5" x14ac:dyDescent="0.15">
      <c r="A2" s="1" t="s">
        <v>135</v>
      </c>
      <c r="B2" s="1"/>
      <c r="C2" s="1"/>
      <c r="D2" s="3"/>
      <c r="G2" s="8"/>
      <c r="H2" s="5">
        <v>45805</v>
      </c>
    </row>
    <row r="3" spans="1:10" ht="19.5" x14ac:dyDescent="0.15">
      <c r="A3" s="1" t="s">
        <v>142</v>
      </c>
      <c r="D3" s="3"/>
    </row>
    <row r="4" spans="1:10" ht="19.5" x14ac:dyDescent="0.15">
      <c r="A4" s="9"/>
      <c r="B4" s="9"/>
      <c r="C4" s="9"/>
      <c r="D4" s="3"/>
    </row>
    <row r="5" spans="1:10" s="17" customFormat="1" ht="33" x14ac:dyDescent="0.15">
      <c r="A5" s="15" t="s">
        <v>1</v>
      </c>
      <c r="B5" s="15" t="s">
        <v>8</v>
      </c>
      <c r="C5" s="15" t="s">
        <v>0</v>
      </c>
      <c r="D5" s="15" t="s">
        <v>3</v>
      </c>
      <c r="E5" s="15" t="s">
        <v>2</v>
      </c>
      <c r="F5" s="15" t="s">
        <v>136</v>
      </c>
      <c r="G5" s="16" t="s">
        <v>137</v>
      </c>
      <c r="H5" s="16" t="s">
        <v>58</v>
      </c>
    </row>
    <row r="6" spans="1:10" s="17" customFormat="1" ht="33" customHeight="1" x14ac:dyDescent="0.15">
      <c r="A6" s="18">
        <f>ROW()-5</f>
        <v>1</v>
      </c>
      <c r="B6" s="55" t="s">
        <v>6</v>
      </c>
      <c r="C6" s="18" t="s">
        <v>14</v>
      </c>
      <c r="D6" s="42" t="s">
        <v>139</v>
      </c>
      <c r="E6" s="42" t="s">
        <v>138</v>
      </c>
      <c r="F6" s="21">
        <v>70</v>
      </c>
      <c r="G6" s="22" t="s">
        <v>5</v>
      </c>
      <c r="H6" s="28" t="s">
        <v>64</v>
      </c>
    </row>
    <row r="7" spans="1:10" s="17" customFormat="1" ht="33" customHeight="1" x14ac:dyDescent="0.15">
      <c r="A7" s="18">
        <f t="shared" ref="A7:A20" si="0">ROW()-5</f>
        <v>2</v>
      </c>
      <c r="B7" s="58"/>
      <c r="C7" s="18" t="s">
        <v>24</v>
      </c>
      <c r="D7" s="42" t="s">
        <v>140</v>
      </c>
      <c r="E7" s="42" t="s">
        <v>15</v>
      </c>
      <c r="F7" s="23">
        <v>400</v>
      </c>
      <c r="G7" s="25" t="s">
        <v>5</v>
      </c>
      <c r="H7" s="28" t="s">
        <v>30</v>
      </c>
    </row>
    <row r="8" spans="1:10" s="17" customFormat="1" ht="33" customHeight="1" x14ac:dyDescent="0.15">
      <c r="A8" s="18">
        <f t="shared" si="0"/>
        <v>3</v>
      </c>
      <c r="B8" s="59"/>
      <c r="C8" s="19" t="s">
        <v>25</v>
      </c>
      <c r="D8" s="26" t="s">
        <v>27</v>
      </c>
      <c r="E8" s="26" t="s">
        <v>28</v>
      </c>
      <c r="F8" s="23">
        <v>400</v>
      </c>
      <c r="G8" s="27" t="s">
        <v>5</v>
      </c>
      <c r="H8" s="28" t="s">
        <v>30</v>
      </c>
    </row>
    <row r="9" spans="1:10" s="17" customFormat="1" ht="33" customHeight="1" x14ac:dyDescent="0.15">
      <c r="A9" s="18">
        <f t="shared" si="0"/>
        <v>4</v>
      </c>
      <c r="B9" s="18" t="s">
        <v>23</v>
      </c>
      <c r="C9" s="18" t="s">
        <v>22</v>
      </c>
      <c r="D9" s="28" t="s">
        <v>16</v>
      </c>
      <c r="E9" s="28" t="s">
        <v>21</v>
      </c>
      <c r="F9" s="23">
        <v>400</v>
      </c>
      <c r="G9" s="27" t="s">
        <v>5</v>
      </c>
      <c r="H9" s="28" t="s">
        <v>30</v>
      </c>
    </row>
    <row r="10" spans="1:10" s="17" customFormat="1" ht="91.5" customHeight="1" x14ac:dyDescent="0.15">
      <c r="A10" s="18">
        <f t="shared" si="0"/>
        <v>5</v>
      </c>
      <c r="B10" s="18" t="s">
        <v>26</v>
      </c>
      <c r="C10" s="19" t="s">
        <v>17</v>
      </c>
      <c r="D10" s="20" t="s">
        <v>18</v>
      </c>
      <c r="E10" s="20" t="s">
        <v>29</v>
      </c>
      <c r="F10" s="23">
        <v>20</v>
      </c>
      <c r="G10" s="27" t="s">
        <v>5</v>
      </c>
      <c r="H10" s="28" t="s">
        <v>65</v>
      </c>
    </row>
    <row r="11" spans="1:10" s="17" customFormat="1" ht="33" customHeight="1" x14ac:dyDescent="0.15">
      <c r="A11" s="18">
        <f t="shared" si="0"/>
        <v>6</v>
      </c>
      <c r="B11" s="57" t="s">
        <v>35</v>
      </c>
      <c r="C11" s="18" t="s">
        <v>19</v>
      </c>
      <c r="D11" s="28" t="s">
        <v>31</v>
      </c>
      <c r="E11" s="28" t="s">
        <v>20</v>
      </c>
      <c r="F11" s="23">
        <v>15</v>
      </c>
      <c r="G11" s="24" t="s">
        <v>5</v>
      </c>
      <c r="H11" s="28" t="s">
        <v>62</v>
      </c>
    </row>
    <row r="12" spans="1:10" s="17" customFormat="1" ht="33" customHeight="1" x14ac:dyDescent="0.15">
      <c r="A12" s="18">
        <f t="shared" si="0"/>
        <v>7</v>
      </c>
      <c r="B12" s="57"/>
      <c r="C12" s="18" t="s">
        <v>32</v>
      </c>
      <c r="D12" s="42" t="s">
        <v>33</v>
      </c>
      <c r="E12" s="42" t="s">
        <v>36</v>
      </c>
      <c r="F12" s="23">
        <v>40</v>
      </c>
      <c r="G12" s="24" t="s">
        <v>5</v>
      </c>
      <c r="H12" s="28" t="s">
        <v>63</v>
      </c>
    </row>
    <row r="13" spans="1:10" s="17" customFormat="1" ht="33" customHeight="1" x14ac:dyDescent="0.15">
      <c r="A13" s="18">
        <f t="shared" si="0"/>
        <v>8</v>
      </c>
      <c r="B13" s="56"/>
      <c r="C13" s="18" t="s">
        <v>34</v>
      </c>
      <c r="D13" s="42" t="s">
        <v>33</v>
      </c>
      <c r="E13" s="42" t="s">
        <v>36</v>
      </c>
      <c r="F13" s="23">
        <v>16</v>
      </c>
      <c r="G13" s="24" t="s">
        <v>5</v>
      </c>
      <c r="H13" s="28" t="s">
        <v>61</v>
      </c>
    </row>
    <row r="14" spans="1:10" s="17" customFormat="1" ht="33" customHeight="1" x14ac:dyDescent="0.15">
      <c r="A14" s="18">
        <f t="shared" si="0"/>
        <v>9</v>
      </c>
      <c r="B14" s="19" t="s">
        <v>37</v>
      </c>
      <c r="C14" s="18" t="s">
        <v>66</v>
      </c>
      <c r="D14" s="28" t="s">
        <v>38</v>
      </c>
      <c r="E14" s="28" t="s">
        <v>39</v>
      </c>
      <c r="F14" s="23">
        <v>3</v>
      </c>
      <c r="G14" s="24" t="s">
        <v>5</v>
      </c>
      <c r="H14" s="28" t="s">
        <v>59</v>
      </c>
      <c r="J14" s="43"/>
    </row>
    <row r="15" spans="1:10" ht="33" customHeight="1" x14ac:dyDescent="0.15">
      <c r="A15" s="18">
        <f t="shared" si="0"/>
        <v>10</v>
      </c>
      <c r="B15" s="55" t="s">
        <v>40</v>
      </c>
      <c r="C15" s="18" t="s">
        <v>41</v>
      </c>
      <c r="D15" s="42" t="s">
        <v>44</v>
      </c>
      <c r="E15" s="42" t="s">
        <v>45</v>
      </c>
      <c r="F15" s="23">
        <v>60</v>
      </c>
      <c r="G15" s="24" t="s">
        <v>5</v>
      </c>
      <c r="H15" s="28" t="s">
        <v>67</v>
      </c>
      <c r="J15" s="43"/>
    </row>
    <row r="16" spans="1:10" ht="33" customHeight="1" x14ac:dyDescent="0.15">
      <c r="A16" s="18">
        <f t="shared" si="0"/>
        <v>11</v>
      </c>
      <c r="B16" s="57"/>
      <c r="C16" s="18" t="s">
        <v>42</v>
      </c>
      <c r="D16" s="42" t="s">
        <v>46</v>
      </c>
      <c r="E16" s="42" t="s">
        <v>47</v>
      </c>
      <c r="F16" s="23">
        <v>2</v>
      </c>
      <c r="G16" s="24" t="s">
        <v>5</v>
      </c>
      <c r="H16" s="28" t="s">
        <v>60</v>
      </c>
      <c r="I16" s="17"/>
      <c r="J16" s="43"/>
    </row>
    <row r="17" spans="1:10" ht="33" customHeight="1" x14ac:dyDescent="0.15">
      <c r="A17" s="18">
        <f t="shared" si="0"/>
        <v>12</v>
      </c>
      <c r="B17" s="56"/>
      <c r="C17" s="18" t="s">
        <v>43</v>
      </c>
      <c r="D17" s="42" t="s">
        <v>48</v>
      </c>
      <c r="E17" s="42" t="s">
        <v>49</v>
      </c>
      <c r="F17" s="23">
        <v>1</v>
      </c>
      <c r="G17" s="24" t="s">
        <v>5</v>
      </c>
      <c r="H17" s="28" t="s">
        <v>68</v>
      </c>
      <c r="I17" s="17"/>
      <c r="J17" s="17"/>
    </row>
    <row r="18" spans="1:10" ht="33" customHeight="1" x14ac:dyDescent="0.15">
      <c r="A18" s="18">
        <f t="shared" si="0"/>
        <v>13</v>
      </c>
      <c r="B18" s="55" t="s">
        <v>50</v>
      </c>
      <c r="C18" s="18" t="s">
        <v>51</v>
      </c>
      <c r="D18" s="28" t="s">
        <v>53</v>
      </c>
      <c r="E18" s="28" t="s">
        <v>56</v>
      </c>
      <c r="F18" s="23">
        <v>50</v>
      </c>
      <c r="G18" s="24" t="s">
        <v>5</v>
      </c>
      <c r="H18" s="28" t="s">
        <v>57</v>
      </c>
    </row>
    <row r="19" spans="1:10" ht="33" customHeight="1" x14ac:dyDescent="0.15">
      <c r="A19" s="18">
        <f t="shared" si="0"/>
        <v>14</v>
      </c>
      <c r="B19" s="56"/>
      <c r="C19" s="18" t="s">
        <v>52</v>
      </c>
      <c r="D19" s="28" t="s">
        <v>54</v>
      </c>
      <c r="E19" s="28" t="s">
        <v>55</v>
      </c>
      <c r="F19" s="23">
        <v>50</v>
      </c>
      <c r="G19" s="24" t="s">
        <v>5</v>
      </c>
      <c r="H19" s="28" t="s">
        <v>57</v>
      </c>
    </row>
    <row r="20" spans="1:10" s="17" customFormat="1" ht="107.25" customHeight="1" x14ac:dyDescent="0.15">
      <c r="A20" s="18">
        <f t="shared" si="0"/>
        <v>15</v>
      </c>
      <c r="B20" s="18" t="s">
        <v>112</v>
      </c>
      <c r="C20" s="18" t="s">
        <v>113</v>
      </c>
      <c r="D20" s="28" t="s">
        <v>114</v>
      </c>
      <c r="E20" s="28" t="s">
        <v>115</v>
      </c>
      <c r="F20" s="23">
        <v>20</v>
      </c>
      <c r="G20" s="24" t="s">
        <v>5</v>
      </c>
      <c r="H20" s="28" t="s">
        <v>134</v>
      </c>
      <c r="J20" s="43"/>
    </row>
    <row r="21" spans="1:10" ht="16.5" x14ac:dyDescent="0.15">
      <c r="A21" s="29"/>
      <c r="B21" s="29"/>
      <c r="C21" s="29"/>
      <c r="D21" s="17"/>
      <c r="E21" s="30"/>
      <c r="F21" s="31"/>
      <c r="G21" s="32"/>
    </row>
    <row r="22" spans="1:10" ht="16.5" x14ac:dyDescent="0.15">
      <c r="A22" s="29"/>
      <c r="B22" s="29"/>
      <c r="D22" s="17"/>
      <c r="E22" s="30"/>
      <c r="F22" s="31"/>
      <c r="G22" s="32"/>
    </row>
  </sheetData>
  <mergeCells count="4">
    <mergeCell ref="B18:B19"/>
    <mergeCell ref="B11:B13"/>
    <mergeCell ref="B6:B8"/>
    <mergeCell ref="B15:B17"/>
  </mergeCells>
  <phoneticPr fontId="1"/>
  <pageMargins left="0.70866141732283472" right="0.70866141732283472" top="0.74803149606299213" bottom="0.74803149606299213" header="0.31496062992125984" footer="0.31496062992125984"/>
  <pageSetup paperSize="9" scale="80" fitToHeight="0" orientation="landscape" r:id="rId1"/>
  <headerFooter>
    <oddFooter>&amp;R電力広域的運営推進機関</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pageSetUpPr fitToPage="1"/>
  </sheetPr>
  <dimension ref="A1:I48"/>
  <sheetViews>
    <sheetView showGridLines="0" view="pageBreakPreview" zoomScale="85" zoomScaleNormal="110" zoomScaleSheetLayoutView="85" workbookViewId="0">
      <selection activeCell="H12" sqref="H12"/>
    </sheetView>
  </sheetViews>
  <sheetFormatPr defaultColWidth="9" defaultRowHeight="14.25" x14ac:dyDescent="0.15"/>
  <cols>
    <col min="1" max="1" width="4.5" style="4" customWidth="1"/>
    <col min="2" max="2" width="44.5" style="4" customWidth="1"/>
    <col min="3" max="3" width="32.875" style="7" customWidth="1"/>
    <col min="4" max="4" width="16.625" style="7" customWidth="1"/>
    <col min="5" max="5" width="9.75" style="7" bestFit="1" customWidth="1"/>
    <col min="6" max="16384" width="9" style="2"/>
  </cols>
  <sheetData>
    <row r="1" spans="1:9" ht="9.75" x14ac:dyDescent="0.15">
      <c r="C1" s="6"/>
      <c r="D1" s="6"/>
      <c r="E1" s="6"/>
    </row>
    <row r="2" spans="1:9" ht="19.5" x14ac:dyDescent="0.15">
      <c r="B2" s="1"/>
      <c r="C2" s="8"/>
      <c r="D2" s="8"/>
      <c r="E2" s="41">
        <v>45805</v>
      </c>
    </row>
    <row r="3" spans="1:9" ht="19.5" x14ac:dyDescent="0.15">
      <c r="A3" s="1" t="s">
        <v>141</v>
      </c>
      <c r="C3" s="6"/>
      <c r="D3" s="6"/>
      <c r="E3" s="6"/>
    </row>
    <row r="4" spans="1:9" ht="19.5" x14ac:dyDescent="0.15">
      <c r="A4" s="9"/>
      <c r="B4" s="9"/>
      <c r="C4" s="6"/>
      <c r="D4" s="6"/>
      <c r="E4" s="6"/>
    </row>
    <row r="5" spans="1:9" s="17" customFormat="1" ht="19.5" customHeight="1" x14ac:dyDescent="0.15">
      <c r="A5" s="15" t="s">
        <v>9</v>
      </c>
      <c r="B5" s="15" t="s">
        <v>132</v>
      </c>
      <c r="C5" s="16" t="s">
        <v>105</v>
      </c>
      <c r="D5" s="16" t="s">
        <v>10</v>
      </c>
      <c r="E5" s="16" t="s">
        <v>4</v>
      </c>
    </row>
    <row r="6" spans="1:9" s="17" customFormat="1" ht="33" customHeight="1" x14ac:dyDescent="0.15">
      <c r="A6" s="18">
        <f>ROW()-5</f>
        <v>1</v>
      </c>
      <c r="B6" s="28" t="s">
        <v>69</v>
      </c>
      <c r="C6" s="33" t="s">
        <v>117</v>
      </c>
      <c r="D6" s="44">
        <v>5</v>
      </c>
      <c r="E6" s="34" t="s">
        <v>11</v>
      </c>
    </row>
    <row r="7" spans="1:9" s="17" customFormat="1" ht="33" customHeight="1" x14ac:dyDescent="0.15">
      <c r="A7" s="18">
        <f t="shared" ref="A7:A45" si="0">ROW()-5</f>
        <v>2</v>
      </c>
      <c r="B7" s="28" t="s">
        <v>70</v>
      </c>
      <c r="C7" s="33" t="s">
        <v>117</v>
      </c>
      <c r="D7" s="44">
        <v>20</v>
      </c>
      <c r="E7" s="34" t="s">
        <v>11</v>
      </c>
    </row>
    <row r="8" spans="1:9" s="17" customFormat="1" ht="33" customHeight="1" x14ac:dyDescent="0.15">
      <c r="A8" s="18">
        <f t="shared" si="0"/>
        <v>3</v>
      </c>
      <c r="B8" s="28" t="s">
        <v>71</v>
      </c>
      <c r="C8" s="35" t="s">
        <v>117</v>
      </c>
      <c r="D8" s="44">
        <v>1</v>
      </c>
      <c r="E8" s="34" t="s">
        <v>11</v>
      </c>
    </row>
    <row r="9" spans="1:9" s="17" customFormat="1" ht="33" customHeight="1" x14ac:dyDescent="0.15">
      <c r="A9" s="18">
        <f t="shared" si="0"/>
        <v>4</v>
      </c>
      <c r="B9" s="28" t="s">
        <v>72</v>
      </c>
      <c r="C9" s="33" t="s">
        <v>117</v>
      </c>
      <c r="D9" s="44">
        <v>10</v>
      </c>
      <c r="E9" s="34" t="s">
        <v>11</v>
      </c>
    </row>
    <row r="10" spans="1:9" s="17" customFormat="1" ht="33" customHeight="1" x14ac:dyDescent="0.15">
      <c r="A10" s="18">
        <f t="shared" si="0"/>
        <v>5</v>
      </c>
      <c r="B10" s="28" t="s">
        <v>73</v>
      </c>
      <c r="C10" s="33" t="s">
        <v>117</v>
      </c>
      <c r="D10" s="44">
        <v>1</v>
      </c>
      <c r="E10" s="34" t="s">
        <v>11</v>
      </c>
    </row>
    <row r="11" spans="1:9" s="17" customFormat="1" ht="33" customHeight="1" x14ac:dyDescent="0.15">
      <c r="A11" s="18">
        <f t="shared" si="0"/>
        <v>6</v>
      </c>
      <c r="B11" s="28" t="s">
        <v>74</v>
      </c>
      <c r="C11" s="33" t="s">
        <v>117</v>
      </c>
      <c r="D11" s="44">
        <v>1</v>
      </c>
      <c r="E11" s="34" t="s">
        <v>11</v>
      </c>
    </row>
    <row r="12" spans="1:9" s="36" customFormat="1" ht="33" customHeight="1" x14ac:dyDescent="0.15">
      <c r="A12" s="18">
        <f t="shared" si="0"/>
        <v>7</v>
      </c>
      <c r="B12" s="28" t="s">
        <v>75</v>
      </c>
      <c r="C12" s="33" t="s">
        <v>117</v>
      </c>
      <c r="D12" s="44">
        <v>1</v>
      </c>
      <c r="E12" s="34" t="s">
        <v>11</v>
      </c>
      <c r="F12" s="17"/>
      <c r="G12" s="17"/>
      <c r="H12" s="17"/>
      <c r="I12" s="17"/>
    </row>
    <row r="13" spans="1:9" s="36" customFormat="1" ht="33" customHeight="1" x14ac:dyDescent="0.15">
      <c r="A13" s="18">
        <f t="shared" si="0"/>
        <v>8</v>
      </c>
      <c r="B13" s="28" t="s">
        <v>76</v>
      </c>
      <c r="C13" s="33" t="s">
        <v>117</v>
      </c>
      <c r="D13" s="44">
        <v>1</v>
      </c>
      <c r="E13" s="34" t="s">
        <v>11</v>
      </c>
      <c r="F13" s="17"/>
      <c r="G13" s="17"/>
      <c r="H13" s="17"/>
      <c r="I13" s="17"/>
    </row>
    <row r="14" spans="1:9" s="36" customFormat="1" ht="33" customHeight="1" x14ac:dyDescent="0.15">
      <c r="A14" s="18">
        <f t="shared" si="0"/>
        <v>9</v>
      </c>
      <c r="B14" s="28" t="s">
        <v>77</v>
      </c>
      <c r="C14" s="33" t="s">
        <v>117</v>
      </c>
      <c r="D14" s="44">
        <v>1</v>
      </c>
      <c r="E14" s="34" t="s">
        <v>11</v>
      </c>
      <c r="F14" s="17"/>
      <c r="G14" s="17"/>
      <c r="H14" s="17"/>
      <c r="I14" s="17"/>
    </row>
    <row r="15" spans="1:9" s="36" customFormat="1" ht="33" customHeight="1" x14ac:dyDescent="0.15">
      <c r="A15" s="18">
        <f t="shared" si="0"/>
        <v>10</v>
      </c>
      <c r="B15" s="28" t="s">
        <v>78</v>
      </c>
      <c r="C15" s="33" t="s">
        <v>117</v>
      </c>
      <c r="D15" s="44">
        <v>1</v>
      </c>
      <c r="E15" s="34" t="s">
        <v>11</v>
      </c>
      <c r="F15" s="17"/>
      <c r="G15" s="17"/>
      <c r="H15" s="17"/>
      <c r="I15" s="17"/>
    </row>
    <row r="16" spans="1:9" s="36" customFormat="1" ht="33" customHeight="1" x14ac:dyDescent="0.15">
      <c r="A16" s="18">
        <f t="shared" si="0"/>
        <v>11</v>
      </c>
      <c r="B16" s="28" t="s">
        <v>79</v>
      </c>
      <c r="C16" s="33" t="s">
        <v>117</v>
      </c>
      <c r="D16" s="44">
        <v>1</v>
      </c>
      <c r="E16" s="34" t="s">
        <v>11</v>
      </c>
      <c r="F16" s="17"/>
      <c r="G16" s="17"/>
      <c r="H16" s="17"/>
      <c r="I16" s="17"/>
    </row>
    <row r="17" spans="1:9" s="17" customFormat="1" ht="82.5" x14ac:dyDescent="0.15">
      <c r="A17" s="18">
        <f t="shared" si="0"/>
        <v>12</v>
      </c>
      <c r="B17" s="28" t="s">
        <v>80</v>
      </c>
      <c r="C17" s="33" t="s">
        <v>118</v>
      </c>
      <c r="D17" s="44">
        <v>2</v>
      </c>
      <c r="E17" s="34" t="s">
        <v>11</v>
      </c>
    </row>
    <row r="18" spans="1:9" s="17" customFormat="1" ht="33" customHeight="1" x14ac:dyDescent="0.15">
      <c r="A18" s="18">
        <f t="shared" si="0"/>
        <v>13</v>
      </c>
      <c r="B18" s="28" t="s">
        <v>81</v>
      </c>
      <c r="C18" s="33" t="s">
        <v>117</v>
      </c>
      <c r="D18" s="44">
        <v>5</v>
      </c>
      <c r="E18" s="34" t="s">
        <v>11</v>
      </c>
    </row>
    <row r="19" spans="1:9" s="17" customFormat="1" ht="33" customHeight="1" x14ac:dyDescent="0.15">
      <c r="A19" s="18">
        <f t="shared" si="0"/>
        <v>14</v>
      </c>
      <c r="B19" s="28" t="s">
        <v>82</v>
      </c>
      <c r="C19" s="33" t="s">
        <v>117</v>
      </c>
      <c r="D19" s="44">
        <v>1</v>
      </c>
      <c r="E19" s="34" t="s">
        <v>11</v>
      </c>
    </row>
    <row r="20" spans="1:9" s="17" customFormat="1" ht="33" customHeight="1" x14ac:dyDescent="0.15">
      <c r="A20" s="18">
        <f t="shared" si="0"/>
        <v>15</v>
      </c>
      <c r="B20" s="28" t="s">
        <v>83</v>
      </c>
      <c r="C20" s="33" t="s">
        <v>106</v>
      </c>
      <c r="D20" s="44">
        <v>1</v>
      </c>
      <c r="E20" s="34" t="s">
        <v>7</v>
      </c>
    </row>
    <row r="21" spans="1:9" s="17" customFormat="1" ht="125.25" customHeight="1" x14ac:dyDescent="0.15">
      <c r="A21" s="18">
        <f t="shared" si="0"/>
        <v>16</v>
      </c>
      <c r="B21" s="28" t="s">
        <v>116</v>
      </c>
      <c r="C21" s="33" t="s">
        <v>117</v>
      </c>
      <c r="D21" s="44">
        <v>1</v>
      </c>
      <c r="E21" s="34" t="s">
        <v>12</v>
      </c>
    </row>
    <row r="22" spans="1:9" s="36" customFormat="1" ht="57" customHeight="1" x14ac:dyDescent="0.15">
      <c r="A22" s="18">
        <f t="shared" si="0"/>
        <v>17</v>
      </c>
      <c r="B22" s="28" t="s">
        <v>84</v>
      </c>
      <c r="C22" s="33" t="s">
        <v>107</v>
      </c>
      <c r="D22" s="44">
        <v>10</v>
      </c>
      <c r="E22" s="34" t="s">
        <v>12</v>
      </c>
      <c r="F22" s="17"/>
      <c r="G22" s="17"/>
      <c r="H22" s="17"/>
      <c r="I22" s="17"/>
    </row>
    <row r="23" spans="1:9" s="36" customFormat="1" ht="72.75" customHeight="1" x14ac:dyDescent="0.15">
      <c r="A23" s="18">
        <f t="shared" si="0"/>
        <v>18</v>
      </c>
      <c r="B23" s="28" t="s">
        <v>85</v>
      </c>
      <c r="C23" s="33" t="s">
        <v>117</v>
      </c>
      <c r="D23" s="44">
        <v>5</v>
      </c>
      <c r="E23" s="34" t="s">
        <v>12</v>
      </c>
      <c r="F23" s="17"/>
      <c r="G23" s="17"/>
      <c r="H23" s="17"/>
      <c r="I23" s="17"/>
    </row>
    <row r="24" spans="1:9" s="36" customFormat="1" ht="98.25" customHeight="1" x14ac:dyDescent="0.15">
      <c r="A24" s="18">
        <f t="shared" si="0"/>
        <v>19</v>
      </c>
      <c r="B24" s="28" t="s">
        <v>86</v>
      </c>
      <c r="C24" s="33" t="s">
        <v>108</v>
      </c>
      <c r="D24" s="44">
        <v>5</v>
      </c>
      <c r="E24" s="34" t="s">
        <v>12</v>
      </c>
      <c r="F24" s="17"/>
      <c r="G24" s="17"/>
      <c r="H24" s="17"/>
      <c r="I24" s="17"/>
    </row>
    <row r="25" spans="1:9" s="36" customFormat="1" ht="93.75" customHeight="1" x14ac:dyDescent="0.15">
      <c r="A25" s="18">
        <f t="shared" si="0"/>
        <v>20</v>
      </c>
      <c r="B25" s="28" t="s">
        <v>84</v>
      </c>
      <c r="C25" s="33" t="s">
        <v>109</v>
      </c>
      <c r="D25" s="44">
        <v>10</v>
      </c>
      <c r="E25" s="34" t="s">
        <v>7</v>
      </c>
      <c r="F25" s="17"/>
      <c r="G25" s="17"/>
      <c r="H25" s="17"/>
      <c r="I25" s="17"/>
    </row>
    <row r="26" spans="1:9" s="36" customFormat="1" ht="65.25" customHeight="1" x14ac:dyDescent="0.15">
      <c r="A26" s="18">
        <f t="shared" si="0"/>
        <v>21</v>
      </c>
      <c r="B26" s="28" t="s">
        <v>87</v>
      </c>
      <c r="C26" s="33" t="s">
        <v>117</v>
      </c>
      <c r="D26" s="44">
        <v>5</v>
      </c>
      <c r="E26" s="34" t="s">
        <v>13</v>
      </c>
      <c r="F26" s="17"/>
      <c r="G26" s="17"/>
      <c r="H26" s="17"/>
      <c r="I26" s="17"/>
    </row>
    <row r="27" spans="1:9" s="17" customFormat="1" ht="174.75" customHeight="1" x14ac:dyDescent="0.15">
      <c r="A27" s="18">
        <f t="shared" si="0"/>
        <v>22</v>
      </c>
      <c r="B27" s="28" t="s">
        <v>88</v>
      </c>
      <c r="C27" s="33" t="s">
        <v>177</v>
      </c>
      <c r="D27" s="44">
        <v>10</v>
      </c>
      <c r="E27" s="34" t="s">
        <v>7</v>
      </c>
    </row>
    <row r="28" spans="1:9" s="17" customFormat="1" ht="87" customHeight="1" x14ac:dyDescent="0.15">
      <c r="A28" s="18">
        <f t="shared" si="0"/>
        <v>23</v>
      </c>
      <c r="B28" s="28" t="s">
        <v>89</v>
      </c>
      <c r="C28" s="33" t="s">
        <v>119</v>
      </c>
      <c r="D28" s="44">
        <v>5</v>
      </c>
      <c r="E28" s="34" t="s">
        <v>12</v>
      </c>
    </row>
    <row r="29" spans="1:9" s="36" customFormat="1" ht="96" customHeight="1" x14ac:dyDescent="0.15">
      <c r="A29" s="18">
        <f t="shared" si="0"/>
        <v>24</v>
      </c>
      <c r="B29" s="28" t="s">
        <v>84</v>
      </c>
      <c r="C29" s="33" t="s">
        <v>109</v>
      </c>
      <c r="D29" s="44">
        <v>10</v>
      </c>
      <c r="E29" s="34" t="s">
        <v>7</v>
      </c>
      <c r="F29" s="17"/>
      <c r="G29" s="17"/>
      <c r="H29" s="17"/>
      <c r="I29" s="17"/>
    </row>
    <row r="30" spans="1:9" s="36" customFormat="1" ht="33" customHeight="1" x14ac:dyDescent="0.15">
      <c r="A30" s="18">
        <f t="shared" si="0"/>
        <v>25</v>
      </c>
      <c r="B30" s="28" t="s">
        <v>90</v>
      </c>
      <c r="C30" s="33"/>
      <c r="D30" s="44">
        <v>5</v>
      </c>
      <c r="E30" s="34" t="s">
        <v>7</v>
      </c>
      <c r="F30" s="17"/>
      <c r="G30" s="17"/>
      <c r="H30" s="17"/>
      <c r="I30" s="17"/>
    </row>
    <row r="31" spans="1:9" s="36" customFormat="1" ht="74.25" customHeight="1" x14ac:dyDescent="0.15">
      <c r="A31" s="18">
        <f t="shared" si="0"/>
        <v>26</v>
      </c>
      <c r="B31" s="28" t="s">
        <v>86</v>
      </c>
      <c r="C31" s="33" t="s">
        <v>119</v>
      </c>
      <c r="D31" s="44">
        <v>5</v>
      </c>
      <c r="E31" s="34" t="s">
        <v>7</v>
      </c>
      <c r="F31" s="17"/>
      <c r="G31" s="17"/>
      <c r="H31" s="17"/>
      <c r="I31" s="17"/>
    </row>
    <row r="32" spans="1:9" s="36" customFormat="1" ht="72.75" customHeight="1" x14ac:dyDescent="0.15">
      <c r="A32" s="18">
        <f t="shared" si="0"/>
        <v>27</v>
      </c>
      <c r="B32" s="28" t="s">
        <v>91</v>
      </c>
      <c r="C32" s="33" t="s">
        <v>120</v>
      </c>
      <c r="D32" s="44">
        <v>2</v>
      </c>
      <c r="E32" s="34" t="s">
        <v>7</v>
      </c>
      <c r="F32" s="17"/>
      <c r="G32" s="17"/>
      <c r="H32" s="17"/>
      <c r="I32" s="17"/>
    </row>
    <row r="33" spans="1:9" s="17" customFormat="1" ht="33" customHeight="1" x14ac:dyDescent="0.15">
      <c r="A33" s="18">
        <f t="shared" si="0"/>
        <v>28</v>
      </c>
      <c r="B33" s="28" t="s">
        <v>92</v>
      </c>
      <c r="C33" s="33" t="s">
        <v>121</v>
      </c>
      <c r="D33" s="44">
        <v>10</v>
      </c>
      <c r="E33" s="34" t="s">
        <v>7</v>
      </c>
    </row>
    <row r="34" spans="1:9" s="17" customFormat="1" ht="91.5" customHeight="1" x14ac:dyDescent="0.15">
      <c r="A34" s="18">
        <f t="shared" si="0"/>
        <v>29</v>
      </c>
      <c r="B34" s="28" t="s">
        <v>93</v>
      </c>
      <c r="C34" s="33" t="s">
        <v>122</v>
      </c>
      <c r="D34" s="44">
        <v>50</v>
      </c>
      <c r="E34" s="34" t="s">
        <v>7</v>
      </c>
    </row>
    <row r="35" spans="1:9" s="36" customFormat="1" ht="126.75" customHeight="1" x14ac:dyDescent="0.15">
      <c r="A35" s="18">
        <f t="shared" si="0"/>
        <v>30</v>
      </c>
      <c r="B35" s="28" t="s">
        <v>94</v>
      </c>
      <c r="C35" s="33" t="s">
        <v>123</v>
      </c>
      <c r="D35" s="44">
        <v>50</v>
      </c>
      <c r="E35" s="34" t="s">
        <v>7</v>
      </c>
      <c r="F35" s="17"/>
      <c r="G35" s="17"/>
      <c r="H35" s="17"/>
      <c r="I35" s="17"/>
    </row>
    <row r="36" spans="1:9" s="36" customFormat="1" ht="84" customHeight="1" x14ac:dyDescent="0.15">
      <c r="A36" s="18">
        <f t="shared" si="0"/>
        <v>31</v>
      </c>
      <c r="B36" s="28" t="s">
        <v>95</v>
      </c>
      <c r="C36" s="33" t="s">
        <v>124</v>
      </c>
      <c r="D36" s="44">
        <v>5</v>
      </c>
      <c r="E36" s="34" t="s">
        <v>7</v>
      </c>
      <c r="F36" s="17"/>
      <c r="G36" s="17"/>
      <c r="H36" s="17"/>
      <c r="I36" s="17"/>
    </row>
    <row r="37" spans="1:9" s="36" customFormat="1" ht="33" customHeight="1" x14ac:dyDescent="0.15">
      <c r="A37" s="18">
        <f t="shared" si="0"/>
        <v>32</v>
      </c>
      <c r="B37" s="28" t="s">
        <v>96</v>
      </c>
      <c r="C37" s="33" t="s">
        <v>110</v>
      </c>
      <c r="D37" s="44">
        <v>10</v>
      </c>
      <c r="E37" s="34" t="s">
        <v>7</v>
      </c>
      <c r="F37" s="17"/>
      <c r="G37" s="17"/>
      <c r="H37" s="17"/>
      <c r="I37" s="17"/>
    </row>
    <row r="38" spans="1:9" s="36" customFormat="1" ht="78" customHeight="1" x14ac:dyDescent="0.15">
      <c r="A38" s="18">
        <f t="shared" si="0"/>
        <v>33</v>
      </c>
      <c r="B38" s="28" t="s">
        <v>97</v>
      </c>
      <c r="C38" s="33" t="s">
        <v>125</v>
      </c>
      <c r="D38" s="44">
        <v>10</v>
      </c>
      <c r="E38" s="34" t="s">
        <v>7</v>
      </c>
      <c r="F38" s="17"/>
      <c r="G38" s="17"/>
      <c r="H38" s="17"/>
      <c r="I38" s="17"/>
    </row>
    <row r="39" spans="1:9" s="17" customFormat="1" ht="96" customHeight="1" x14ac:dyDescent="0.15">
      <c r="A39" s="18">
        <f t="shared" si="0"/>
        <v>34</v>
      </c>
      <c r="B39" s="28" t="s">
        <v>98</v>
      </c>
      <c r="C39" s="33" t="s">
        <v>126</v>
      </c>
      <c r="D39" s="44">
        <v>40</v>
      </c>
      <c r="E39" s="34" t="s">
        <v>7</v>
      </c>
    </row>
    <row r="40" spans="1:9" s="17" customFormat="1" ht="162.75" customHeight="1" x14ac:dyDescent="0.15">
      <c r="A40" s="18">
        <f t="shared" si="0"/>
        <v>35</v>
      </c>
      <c r="B40" s="28" t="s">
        <v>99</v>
      </c>
      <c r="C40" s="33" t="s">
        <v>111</v>
      </c>
      <c r="D40" s="44">
        <v>2</v>
      </c>
      <c r="E40" s="34" t="s">
        <v>7</v>
      </c>
    </row>
    <row r="41" spans="1:9" s="36" customFormat="1" ht="84.75" customHeight="1" x14ac:dyDescent="0.15">
      <c r="A41" s="18">
        <f t="shared" si="0"/>
        <v>36</v>
      </c>
      <c r="B41" s="28" t="s">
        <v>100</v>
      </c>
      <c r="C41" s="33" t="s">
        <v>127</v>
      </c>
      <c r="D41" s="44">
        <v>2</v>
      </c>
      <c r="E41" s="34" t="s">
        <v>7</v>
      </c>
      <c r="F41" s="17"/>
      <c r="G41" s="17"/>
      <c r="H41" s="17"/>
      <c r="I41" s="17"/>
    </row>
    <row r="42" spans="1:9" s="36" customFormat="1" ht="33" x14ac:dyDescent="0.15">
      <c r="A42" s="18">
        <f t="shared" si="0"/>
        <v>37</v>
      </c>
      <c r="B42" s="28" t="s">
        <v>101</v>
      </c>
      <c r="C42" s="33" t="s">
        <v>128</v>
      </c>
      <c r="D42" s="44">
        <v>3</v>
      </c>
      <c r="E42" s="34" t="s">
        <v>7</v>
      </c>
      <c r="F42" s="17"/>
      <c r="G42" s="17"/>
      <c r="H42" s="17"/>
      <c r="I42" s="17"/>
    </row>
    <row r="43" spans="1:9" s="36" customFormat="1" ht="96" customHeight="1" x14ac:dyDescent="0.15">
      <c r="A43" s="18">
        <f t="shared" si="0"/>
        <v>38</v>
      </c>
      <c r="B43" s="28" t="s">
        <v>102</v>
      </c>
      <c r="C43" s="33" t="s">
        <v>129</v>
      </c>
      <c r="D43" s="44">
        <v>2</v>
      </c>
      <c r="E43" s="34" t="s">
        <v>7</v>
      </c>
      <c r="F43" s="17"/>
      <c r="G43" s="17"/>
      <c r="H43" s="17"/>
      <c r="I43" s="17"/>
    </row>
    <row r="44" spans="1:9" s="17" customFormat="1" ht="54.75" customHeight="1" x14ac:dyDescent="0.15">
      <c r="A44" s="18">
        <f t="shared" si="0"/>
        <v>39</v>
      </c>
      <c r="B44" s="28" t="s">
        <v>103</v>
      </c>
      <c r="C44" s="33" t="s">
        <v>130</v>
      </c>
      <c r="D44" s="44">
        <v>30</v>
      </c>
      <c r="E44" s="34" t="s">
        <v>7</v>
      </c>
    </row>
    <row r="45" spans="1:9" s="17" customFormat="1" ht="77.25" customHeight="1" x14ac:dyDescent="0.15">
      <c r="A45" s="18">
        <f t="shared" si="0"/>
        <v>40</v>
      </c>
      <c r="B45" s="28" t="s">
        <v>104</v>
      </c>
      <c r="C45" s="33" t="s">
        <v>131</v>
      </c>
      <c r="D45" s="44">
        <v>14</v>
      </c>
      <c r="E45" s="34" t="s">
        <v>7</v>
      </c>
    </row>
    <row r="46" spans="1:9" s="17" customFormat="1" ht="82.5" x14ac:dyDescent="0.15">
      <c r="A46" s="37"/>
      <c r="B46" s="38" t="s">
        <v>133</v>
      </c>
      <c r="C46" s="39"/>
      <c r="D46" s="39"/>
      <c r="E46" s="40"/>
    </row>
    <row r="47" spans="1:9" x14ac:dyDescent="0.15">
      <c r="A47" s="10"/>
      <c r="B47" s="11"/>
      <c r="C47" s="12"/>
      <c r="D47" s="12"/>
      <c r="E47" s="13"/>
    </row>
    <row r="48" spans="1:9" x14ac:dyDescent="0.15">
      <c r="A48" s="10"/>
      <c r="B48" s="10"/>
      <c r="C48" s="14"/>
      <c r="D48" s="14"/>
      <c r="E48" s="14"/>
    </row>
  </sheetData>
  <phoneticPr fontId="1"/>
  <pageMargins left="0.70866141732283472" right="0.70866141732283472" top="0.74803149606299213" bottom="0.74803149606299213" header="0.31496062992125984" footer="0.31496062992125984"/>
  <pageSetup paperSize="9" scale="82" fitToHeight="0" orientation="portrait" r:id="rId1"/>
  <headerFooter>
    <oddFooter>&amp;R電力広域的運営推進機関</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7CF63-B19D-43FB-BB48-0EBD6A23E404}">
  <sheetPr codeName="Sheet3">
    <tabColor theme="7"/>
  </sheetPr>
  <dimension ref="A2:S25"/>
  <sheetViews>
    <sheetView showGridLines="0" view="pageBreakPreview" zoomScale="85" zoomScaleNormal="85" zoomScaleSheetLayoutView="85" workbookViewId="0">
      <selection activeCell="F10" sqref="F10:J10"/>
    </sheetView>
  </sheetViews>
  <sheetFormatPr defaultRowHeight="18.75" x14ac:dyDescent="0.15"/>
  <cols>
    <col min="1" max="1" width="9" style="45"/>
    <col min="2" max="2" width="15" style="45" bestFit="1" customWidth="1"/>
    <col min="3" max="5" width="13.125" style="45" bestFit="1" customWidth="1"/>
    <col min="6" max="17" width="9" style="45"/>
    <col min="18" max="18" width="16.5" style="45" customWidth="1"/>
    <col min="19" max="19" width="60" style="45" customWidth="1"/>
    <col min="20" max="16384" width="9" style="45"/>
  </cols>
  <sheetData>
    <row r="2" spans="1:19" ht="19.5" x14ac:dyDescent="0.15">
      <c r="A2" s="1" t="s">
        <v>163</v>
      </c>
      <c r="S2" s="41">
        <v>45805</v>
      </c>
    </row>
    <row r="4" spans="1:19" ht="19.5" x14ac:dyDescent="0.15">
      <c r="A4" s="52" t="s">
        <v>166</v>
      </c>
    </row>
    <row r="5" spans="1:19" ht="18.75" customHeight="1" x14ac:dyDescent="0.15">
      <c r="A5" s="61" t="s">
        <v>143</v>
      </c>
      <c r="B5" s="66" t="s">
        <v>168</v>
      </c>
      <c r="C5" s="67"/>
      <c r="D5" s="68" t="s">
        <v>173</v>
      </c>
      <c r="E5" s="68" t="s">
        <v>174</v>
      </c>
      <c r="F5" s="70" t="s">
        <v>58</v>
      </c>
      <c r="G5" s="71"/>
      <c r="H5" s="71"/>
      <c r="I5" s="71"/>
      <c r="J5" s="71"/>
    </row>
    <row r="6" spans="1:19" x14ac:dyDescent="0.15">
      <c r="A6" s="61"/>
      <c r="B6" s="53" t="s">
        <v>171</v>
      </c>
      <c r="C6" s="54" t="s">
        <v>172</v>
      </c>
      <c r="D6" s="69"/>
      <c r="E6" s="69"/>
      <c r="F6" s="70"/>
      <c r="G6" s="71"/>
      <c r="H6" s="71"/>
      <c r="I6" s="71"/>
      <c r="J6" s="71"/>
    </row>
    <row r="7" spans="1:19" x14ac:dyDescent="0.15">
      <c r="A7" s="46">
        <v>2023</v>
      </c>
      <c r="B7" s="51">
        <v>68</v>
      </c>
      <c r="C7" s="51">
        <f>B7</f>
        <v>68</v>
      </c>
      <c r="D7" s="49">
        <v>20</v>
      </c>
      <c r="E7" s="46">
        <f>C7*4+D7</f>
        <v>292</v>
      </c>
      <c r="F7" s="72" t="s">
        <v>175</v>
      </c>
      <c r="G7" s="72"/>
      <c r="H7" s="72"/>
      <c r="I7" s="72"/>
      <c r="J7" s="72"/>
    </row>
    <row r="8" spans="1:19" ht="18.75" customHeight="1" x14ac:dyDescent="0.15">
      <c r="A8" s="46">
        <v>2024</v>
      </c>
      <c r="B8" s="51">
        <v>70</v>
      </c>
      <c r="C8" s="51">
        <f>C7+B8</f>
        <v>138</v>
      </c>
      <c r="D8" s="49">
        <v>20</v>
      </c>
      <c r="E8" s="46">
        <f t="shared" ref="E8:E12" si="0">C8*4+D8</f>
        <v>572</v>
      </c>
      <c r="F8" s="60"/>
      <c r="G8" s="60"/>
      <c r="H8" s="60"/>
      <c r="I8" s="60"/>
      <c r="J8" s="60"/>
    </row>
    <row r="9" spans="1:19" x14ac:dyDescent="0.15">
      <c r="A9" s="46">
        <v>2025</v>
      </c>
      <c r="B9" s="49">
        <v>100</v>
      </c>
      <c r="C9" s="49">
        <f>C8+B9</f>
        <v>238</v>
      </c>
      <c r="D9" s="49">
        <v>20</v>
      </c>
      <c r="E9" s="46">
        <f t="shared" si="0"/>
        <v>972</v>
      </c>
      <c r="F9" s="60"/>
      <c r="G9" s="60"/>
      <c r="H9" s="60"/>
      <c r="I9" s="60"/>
      <c r="J9" s="60"/>
    </row>
    <row r="10" spans="1:19" x14ac:dyDescent="0.15">
      <c r="A10" s="46">
        <v>2026</v>
      </c>
      <c r="B10" s="49">
        <v>100</v>
      </c>
      <c r="C10" s="49">
        <f t="shared" ref="C10:C12" si="1">C9+B10</f>
        <v>338</v>
      </c>
      <c r="D10" s="49">
        <v>20</v>
      </c>
      <c r="E10" s="46">
        <f t="shared" si="0"/>
        <v>1372</v>
      </c>
      <c r="F10" s="60"/>
      <c r="G10" s="60"/>
      <c r="H10" s="60"/>
      <c r="I10" s="60"/>
      <c r="J10" s="60"/>
    </row>
    <row r="11" spans="1:19" x14ac:dyDescent="0.15">
      <c r="A11" s="46">
        <v>2027</v>
      </c>
      <c r="B11" s="49">
        <v>100</v>
      </c>
      <c r="C11" s="49">
        <f t="shared" si="1"/>
        <v>438</v>
      </c>
      <c r="D11" s="49">
        <v>20</v>
      </c>
      <c r="E11" s="46">
        <f t="shared" si="0"/>
        <v>1772</v>
      </c>
      <c r="F11" s="60"/>
      <c r="G11" s="60"/>
      <c r="H11" s="60"/>
      <c r="I11" s="60"/>
      <c r="J11" s="60"/>
    </row>
    <row r="12" spans="1:19" x14ac:dyDescent="0.15">
      <c r="A12" s="46">
        <v>2028</v>
      </c>
      <c r="B12" s="49">
        <v>100</v>
      </c>
      <c r="C12" s="49">
        <f t="shared" si="1"/>
        <v>538</v>
      </c>
      <c r="D12" s="49">
        <v>20</v>
      </c>
      <c r="E12" s="46">
        <f t="shared" si="0"/>
        <v>2172</v>
      </c>
      <c r="F12" s="60"/>
      <c r="G12" s="60"/>
      <c r="H12" s="60"/>
      <c r="I12" s="60"/>
      <c r="J12" s="60"/>
    </row>
    <row r="14" spans="1:19" ht="19.5" x14ac:dyDescent="0.15">
      <c r="A14" s="52" t="s">
        <v>167</v>
      </c>
    </row>
    <row r="15" spans="1:19" ht="18.75" customHeight="1" x14ac:dyDescent="0.15">
      <c r="A15" s="61" t="s">
        <v>143</v>
      </c>
      <c r="B15" s="61" t="s">
        <v>156</v>
      </c>
      <c r="C15" s="61" t="s">
        <v>157</v>
      </c>
      <c r="D15" s="61" t="s">
        <v>176</v>
      </c>
      <c r="E15" s="61"/>
      <c r="F15" s="65" t="s">
        <v>164</v>
      </c>
      <c r="G15" s="65"/>
      <c r="H15" s="65"/>
      <c r="I15" s="65"/>
      <c r="J15" s="65"/>
      <c r="K15" s="65"/>
      <c r="L15" s="65"/>
      <c r="M15" s="65"/>
      <c r="N15" s="65"/>
      <c r="O15" s="65"/>
      <c r="P15" s="65"/>
      <c r="Q15" s="65"/>
      <c r="R15" s="61" t="s">
        <v>165</v>
      </c>
      <c r="S15" s="61" t="s">
        <v>58</v>
      </c>
    </row>
    <row r="16" spans="1:19" x14ac:dyDescent="0.15">
      <c r="A16" s="61"/>
      <c r="B16" s="61"/>
      <c r="C16" s="61"/>
      <c r="D16" s="15" t="s">
        <v>158</v>
      </c>
      <c r="E16" s="15" t="s">
        <v>159</v>
      </c>
      <c r="F16" s="16" t="s">
        <v>144</v>
      </c>
      <c r="G16" s="16" t="s">
        <v>145</v>
      </c>
      <c r="H16" s="16" t="s">
        <v>146</v>
      </c>
      <c r="I16" s="16" t="s">
        <v>147</v>
      </c>
      <c r="J16" s="16" t="s">
        <v>148</v>
      </c>
      <c r="K16" s="16" t="s">
        <v>149</v>
      </c>
      <c r="L16" s="16" t="s">
        <v>150</v>
      </c>
      <c r="M16" s="16" t="s">
        <v>151</v>
      </c>
      <c r="N16" s="16" t="s">
        <v>152</v>
      </c>
      <c r="O16" s="16" t="s">
        <v>153</v>
      </c>
      <c r="P16" s="16" t="s">
        <v>154</v>
      </c>
      <c r="Q16" s="16" t="s">
        <v>155</v>
      </c>
      <c r="R16" s="61"/>
      <c r="S16" s="61"/>
    </row>
    <row r="17" spans="1:19" x14ac:dyDescent="0.15">
      <c r="A17" s="46">
        <v>2023</v>
      </c>
      <c r="B17" s="51">
        <v>120</v>
      </c>
      <c r="C17" s="51">
        <v>0</v>
      </c>
      <c r="D17" s="49">
        <v>10</v>
      </c>
      <c r="E17" s="49">
        <v>20</v>
      </c>
      <c r="F17" s="46"/>
      <c r="G17" s="46"/>
      <c r="H17" s="46"/>
      <c r="I17" s="46"/>
      <c r="J17" s="46"/>
      <c r="K17" s="46"/>
      <c r="L17" s="47"/>
      <c r="M17" s="47"/>
      <c r="N17" s="47"/>
      <c r="O17" s="47"/>
      <c r="P17" s="46"/>
      <c r="Q17" s="46"/>
      <c r="R17" s="46">
        <f>SUM(F17:Q17)</f>
        <v>0</v>
      </c>
      <c r="S17" s="46" t="s">
        <v>169</v>
      </c>
    </row>
    <row r="18" spans="1:19" x14ac:dyDescent="0.15">
      <c r="A18" s="46">
        <v>2024</v>
      </c>
      <c r="B18" s="51">
        <v>65</v>
      </c>
      <c r="C18" s="51">
        <v>20</v>
      </c>
      <c r="D18" s="49">
        <v>10</v>
      </c>
      <c r="E18" s="49">
        <v>20</v>
      </c>
      <c r="F18" s="46"/>
      <c r="G18" s="46"/>
      <c r="H18" s="46"/>
      <c r="I18" s="46"/>
      <c r="J18" s="46"/>
      <c r="K18" s="46"/>
      <c r="L18" s="47"/>
      <c r="M18" s="47"/>
      <c r="N18" s="47"/>
      <c r="O18" s="47"/>
      <c r="P18" s="46"/>
      <c r="Q18" s="46"/>
      <c r="R18" s="46">
        <f t="shared" ref="R18:R21" si="2">SUM(F18:Q18)</f>
        <v>0</v>
      </c>
      <c r="S18" s="62" t="s">
        <v>170</v>
      </c>
    </row>
    <row r="19" spans="1:19" x14ac:dyDescent="0.15">
      <c r="A19" s="46">
        <v>2025</v>
      </c>
      <c r="B19" s="49">
        <v>150</v>
      </c>
      <c r="C19" s="51">
        <v>40</v>
      </c>
      <c r="D19" s="49">
        <v>10</v>
      </c>
      <c r="E19" s="49">
        <v>20</v>
      </c>
      <c r="F19" s="46"/>
      <c r="G19" s="46"/>
      <c r="H19" s="46"/>
      <c r="I19" s="46"/>
      <c r="J19" s="46"/>
      <c r="K19" s="46"/>
      <c r="L19" s="47"/>
      <c r="M19" s="47"/>
      <c r="N19" s="47"/>
      <c r="O19" s="47"/>
      <c r="P19" s="46"/>
      <c r="Q19" s="46"/>
      <c r="R19" s="46">
        <f t="shared" si="2"/>
        <v>0</v>
      </c>
      <c r="S19" s="63"/>
    </row>
    <row r="20" spans="1:19" x14ac:dyDescent="0.15">
      <c r="A20" s="46">
        <v>2026</v>
      </c>
      <c r="B20" s="49">
        <v>150</v>
      </c>
      <c r="C20" s="49">
        <f>C19+40</f>
        <v>80</v>
      </c>
      <c r="D20" s="49">
        <v>10</v>
      </c>
      <c r="E20" s="49">
        <v>20</v>
      </c>
      <c r="F20" s="46"/>
      <c r="G20" s="46"/>
      <c r="H20" s="46"/>
      <c r="I20" s="46"/>
      <c r="J20" s="46"/>
      <c r="K20" s="46"/>
      <c r="L20" s="47"/>
      <c r="M20" s="47"/>
      <c r="N20" s="47"/>
      <c r="O20" s="47"/>
      <c r="P20" s="46"/>
      <c r="Q20" s="46"/>
      <c r="R20" s="46">
        <f t="shared" si="2"/>
        <v>0</v>
      </c>
      <c r="S20" s="64"/>
    </row>
    <row r="21" spans="1:19" x14ac:dyDescent="0.15">
      <c r="A21" s="46">
        <v>2027</v>
      </c>
      <c r="B21" s="49">
        <v>150</v>
      </c>
      <c r="C21" s="49">
        <f t="shared" ref="C21:C22" si="3">C20+40</f>
        <v>120</v>
      </c>
      <c r="D21" s="49">
        <v>10</v>
      </c>
      <c r="E21" s="49">
        <v>20</v>
      </c>
      <c r="F21" s="46">
        <f>$C21*2*10+$D21*10</f>
        <v>2500</v>
      </c>
      <c r="G21" s="46">
        <f t="shared" ref="G21:K22" si="4">$C21*2*10+$D21*10</f>
        <v>2500</v>
      </c>
      <c r="H21" s="46">
        <f t="shared" si="4"/>
        <v>2500</v>
      </c>
      <c r="I21" s="46">
        <f t="shared" si="4"/>
        <v>2500</v>
      </c>
      <c r="J21" s="46">
        <f t="shared" si="4"/>
        <v>2500</v>
      </c>
      <c r="K21" s="46">
        <f t="shared" si="4"/>
        <v>2500</v>
      </c>
      <c r="L21" s="47">
        <f>$C21*2*10+$B21*4*20+$E21*20</f>
        <v>14800</v>
      </c>
      <c r="M21" s="47">
        <f t="shared" ref="M21:O22" si="5">$C21*2*10+$B21*4*20+$E21*20</f>
        <v>14800</v>
      </c>
      <c r="N21" s="47">
        <f t="shared" si="5"/>
        <v>14800</v>
      </c>
      <c r="O21" s="47">
        <f t="shared" si="5"/>
        <v>14800</v>
      </c>
      <c r="P21" s="46">
        <f t="shared" ref="P21:Q22" si="6">$C21*2*10+$D21*10</f>
        <v>2500</v>
      </c>
      <c r="Q21" s="46">
        <f t="shared" si="6"/>
        <v>2500</v>
      </c>
      <c r="R21" s="46">
        <f t="shared" si="2"/>
        <v>79200</v>
      </c>
      <c r="S21" s="46" t="s">
        <v>162</v>
      </c>
    </row>
    <row r="22" spans="1:19" x14ac:dyDescent="0.15">
      <c r="A22" s="46">
        <v>2028</v>
      </c>
      <c r="B22" s="49">
        <v>150</v>
      </c>
      <c r="C22" s="49">
        <f t="shared" si="3"/>
        <v>160</v>
      </c>
      <c r="D22" s="49">
        <v>10</v>
      </c>
      <c r="E22" s="49">
        <v>20</v>
      </c>
      <c r="F22" s="46">
        <f t="shared" ref="F22" si="7">$C22*2*10+$D22*10</f>
        <v>3300</v>
      </c>
      <c r="G22" s="46">
        <f t="shared" si="4"/>
        <v>3300</v>
      </c>
      <c r="H22" s="46">
        <f t="shared" si="4"/>
        <v>3300</v>
      </c>
      <c r="I22" s="46">
        <f t="shared" si="4"/>
        <v>3300</v>
      </c>
      <c r="J22" s="46">
        <f t="shared" si="4"/>
        <v>3300</v>
      </c>
      <c r="K22" s="46">
        <f>$C22*2*10+$D22*10</f>
        <v>3300</v>
      </c>
      <c r="L22" s="47">
        <f t="shared" ref="L22" si="8">$C22*2*10+$B22*4*20+$E22*20</f>
        <v>15600</v>
      </c>
      <c r="M22" s="47">
        <f t="shared" si="5"/>
        <v>15600</v>
      </c>
      <c r="N22" s="47">
        <f t="shared" si="5"/>
        <v>15600</v>
      </c>
      <c r="O22" s="47">
        <f>$C22*2*10+$B22*4*20+$E22*20</f>
        <v>15600</v>
      </c>
      <c r="P22" s="46">
        <f>$C22*2*10+$D22*10</f>
        <v>3300</v>
      </c>
      <c r="Q22" s="46">
        <f t="shared" si="6"/>
        <v>3300</v>
      </c>
      <c r="R22" s="46">
        <f>SUM(F22:Q22)</f>
        <v>88800</v>
      </c>
      <c r="S22" s="46"/>
    </row>
    <row r="24" spans="1:19" x14ac:dyDescent="0.15">
      <c r="B24" s="50" t="s">
        <v>161</v>
      </c>
    </row>
    <row r="25" spans="1:19" x14ac:dyDescent="0.15">
      <c r="B25" s="48" t="s">
        <v>160</v>
      </c>
    </row>
  </sheetData>
  <mergeCells count="19">
    <mergeCell ref="E5:E6"/>
    <mergeCell ref="F5:J6"/>
    <mergeCell ref="F7:J7"/>
    <mergeCell ref="F8:J8"/>
    <mergeCell ref="F9:J9"/>
    <mergeCell ref="F10:J10"/>
    <mergeCell ref="A5:A6"/>
    <mergeCell ref="S18:S20"/>
    <mergeCell ref="F15:Q15"/>
    <mergeCell ref="A15:A16"/>
    <mergeCell ref="B15:B16"/>
    <mergeCell ref="C15:C16"/>
    <mergeCell ref="R15:R16"/>
    <mergeCell ref="S15:S16"/>
    <mergeCell ref="D15:E15"/>
    <mergeCell ref="F11:J11"/>
    <mergeCell ref="F12:J12"/>
    <mergeCell ref="B5:C5"/>
    <mergeCell ref="D5:D6"/>
  </mergeCells>
  <phoneticPr fontId="1"/>
  <pageMargins left="0.7" right="0.7" top="0.75" bottom="0.75" header="0.3" footer="0.3"/>
  <pageSetup paperSize="9" scale="50" orientation="landscape" r:id="rId1"/>
  <headerFooter>
    <oddFooter>&amp;R電力広域的運営推進機関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主要業務一覧</vt:lpstr>
      <vt:lpstr>主要ファイル</vt:lpstr>
      <vt:lpstr>想定ユーザ及びログイン数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2025-05-27T04:55:57Z</dcterms:created>
  <dcterms:modified xsi:type="dcterms:W3CDTF">2025-05-27T05:05:32Z</dcterms:modified>
</cp:coreProperties>
</file>